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Budget and Finance Bureau\Special Projects\PROPERTY TAXES(protected info)\Net Taxable Values History\2 Net Taxable Value Graphs\"/>
    </mc:Choice>
  </mc:AlternateContent>
  <bookViews>
    <workbookView xWindow="0" yWindow="0" windowWidth="23040" windowHeight="9396"/>
  </bookViews>
  <sheets>
    <sheet name="10 yrs of NTV by Type" sheetId="1" r:id="rId1"/>
  </sheets>
  <externalReferences>
    <externalReference r:id="rId2"/>
    <externalReference r:id="rId3"/>
    <externalReference r:id="rId4"/>
    <externalReference r:id="rId5"/>
  </externalReferences>
  <definedNames>
    <definedName name="\0">[2]YC2002!#REF!</definedName>
    <definedName name="\2">[3]YC97!#REF!</definedName>
    <definedName name="\a">[2]YC2002!#REF!</definedName>
    <definedName name="\b">[2]YC2002!#REF!</definedName>
    <definedName name="\c">[2]YC2002!#REF!</definedName>
    <definedName name="\d">[2]YC2002!#REF!</definedName>
    <definedName name="\e">[2]YC2002!#REF!</definedName>
    <definedName name="\g">[2]YC2002!#REF!</definedName>
    <definedName name="\h">'[4]GO DEBT SUMMARY'!#REF!</definedName>
    <definedName name="\i">'[4]GO DEBT SUMMARY'!#REF!</definedName>
    <definedName name="\k">'[4]GO DEBT SUMMARY'!#REF!</definedName>
    <definedName name="\l">'[4]GO DEBT SUMMARY'!#REF!</definedName>
    <definedName name="\m">'[4]GO DEBT SUMMARY'!#REF!</definedName>
    <definedName name="\o">[2]YC2002!#REF!</definedName>
    <definedName name="\p">[2]YC2002!#REF!</definedName>
    <definedName name="\q">[2]YC2002!#REF!</definedName>
    <definedName name="\r">[2]YC2002!#REF!</definedName>
    <definedName name="\s">[2]YC2002!#REF!</definedName>
    <definedName name="\t">[2]YC2002!#REF!</definedName>
    <definedName name="\u">[2]YC2002!#REF!</definedName>
    <definedName name="\v">[2]YC2002!#REF!</definedName>
    <definedName name="\w">[2]YC2002!#REF!</definedName>
    <definedName name="\x">[2]YC2002!#REF!</definedName>
    <definedName name="\z">[2]YC2002!#REF!</definedName>
    <definedName name="__FORMULA">[2]YC2002!#REF!</definedName>
    <definedName name="_C">#REF!</definedName>
    <definedName name="A">#REF!</definedName>
    <definedName name="AL">[4]Taos!$N$5</definedName>
    <definedName name="B">#REF!</definedName>
    <definedName name="G">[4]Taos!$U$5</definedName>
    <definedName name="HPCHOICE">[2]YC2002!#REF!</definedName>
    <definedName name="MACRO">[2]YC2002!#REF!</definedName>
    <definedName name="MAIN">[2]YC2002!#REF!</definedName>
    <definedName name="MAINPT">'[4]GO DEBT SUMMARY'!#REF!</definedName>
    <definedName name="PRINT">[2]YC2002!#REF!</definedName>
    <definedName name="_xlnm.Print_Area">#REF!</definedName>
    <definedName name="_xlnm.Print_Titles">#REF!</definedName>
    <definedName name="Print_Titles_MI">'[4]GO DEBT SUMMARY'!$1:$5,'[4]GO DEBT SUMMARY'!$A:$B</definedName>
    <definedName name="SIDELABEL">'[4]GO DEBT SUMMARY'!#REF!</definedName>
    <definedName name="VIEW">[2]YC2002!#REF!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1" i="1" l="1"/>
  <c r="F388" i="1"/>
  <c r="D388" i="1" s="1"/>
  <c r="E388" i="1"/>
  <c r="C388" i="1"/>
  <c r="B388" i="1"/>
  <c r="F386" i="1"/>
  <c r="E386" i="1"/>
  <c r="D386" i="1"/>
  <c r="C386" i="1"/>
  <c r="B386" i="1"/>
  <c r="G386" i="1" s="1"/>
  <c r="F385" i="1"/>
  <c r="E385" i="1"/>
  <c r="D385" i="1"/>
  <c r="C385" i="1"/>
  <c r="G385" i="1" s="1"/>
  <c r="B385" i="1"/>
  <c r="F384" i="1"/>
  <c r="E384" i="1"/>
  <c r="D384" i="1"/>
  <c r="C384" i="1"/>
  <c r="B384" i="1"/>
  <c r="G384" i="1" s="1"/>
  <c r="F383" i="1"/>
  <c r="E383" i="1"/>
  <c r="D383" i="1"/>
  <c r="C383" i="1"/>
  <c r="G383" i="1" s="1"/>
  <c r="B383" i="1"/>
  <c r="F382" i="1"/>
  <c r="E382" i="1"/>
  <c r="D382" i="1"/>
  <c r="C382" i="1"/>
  <c r="B382" i="1"/>
  <c r="G382" i="1" s="1"/>
  <c r="F381" i="1"/>
  <c r="E381" i="1"/>
  <c r="D381" i="1"/>
  <c r="C381" i="1"/>
  <c r="G381" i="1" s="1"/>
  <c r="B381" i="1"/>
  <c r="F380" i="1"/>
  <c r="E380" i="1"/>
  <c r="D380" i="1"/>
  <c r="C380" i="1"/>
  <c r="B380" i="1"/>
  <c r="G380" i="1" s="1"/>
  <c r="F379" i="1"/>
  <c r="E379" i="1"/>
  <c r="D379" i="1"/>
  <c r="C379" i="1"/>
  <c r="G379" i="1" s="1"/>
  <c r="B379" i="1"/>
  <c r="F378" i="1"/>
  <c r="E378" i="1"/>
  <c r="D378" i="1"/>
  <c r="C378" i="1"/>
  <c r="B378" i="1"/>
  <c r="G378" i="1" s="1"/>
  <c r="F377" i="1"/>
  <c r="F387" i="1" s="1"/>
  <c r="E377" i="1"/>
  <c r="E387" i="1" s="1"/>
  <c r="D377" i="1"/>
  <c r="D387" i="1" s="1"/>
  <c r="C377" i="1"/>
  <c r="C387" i="1" s="1"/>
  <c r="B377" i="1"/>
  <c r="B387" i="1" s="1"/>
  <c r="F372" i="1"/>
  <c r="F371" i="1"/>
  <c r="F370" i="1"/>
  <c r="F369" i="1"/>
  <c r="F368" i="1"/>
  <c r="F367" i="1"/>
  <c r="F366" i="1"/>
  <c r="F365" i="1"/>
  <c r="F364" i="1"/>
  <c r="F363" i="1"/>
  <c r="F361" i="1"/>
  <c r="F360" i="1"/>
  <c r="F359" i="1"/>
  <c r="F358" i="1"/>
  <c r="F357" i="1"/>
  <c r="F356" i="1"/>
  <c r="F355" i="1"/>
  <c r="F354" i="1"/>
  <c r="F353" i="1"/>
  <c r="F352" i="1"/>
  <c r="F350" i="1"/>
  <c r="F349" i="1"/>
  <c r="F348" i="1"/>
  <c r="F347" i="1"/>
  <c r="F346" i="1"/>
  <c r="F345" i="1"/>
  <c r="F344" i="1"/>
  <c r="F343" i="1"/>
  <c r="F342" i="1"/>
  <c r="F341" i="1"/>
  <c r="F339" i="1"/>
  <c r="F338" i="1"/>
  <c r="F337" i="1"/>
  <c r="F336" i="1"/>
  <c r="F335" i="1"/>
  <c r="F334" i="1"/>
  <c r="F333" i="1"/>
  <c r="F332" i="1"/>
  <c r="F331" i="1"/>
  <c r="F330" i="1"/>
  <c r="F328" i="1"/>
  <c r="F327" i="1"/>
  <c r="F326" i="1"/>
  <c r="F325" i="1"/>
  <c r="F324" i="1"/>
  <c r="F323" i="1"/>
  <c r="F322" i="1"/>
  <c r="F321" i="1"/>
  <c r="F320" i="1"/>
  <c r="F319" i="1"/>
  <c r="F317" i="1"/>
  <c r="F316" i="1"/>
  <c r="F315" i="1"/>
  <c r="F314" i="1"/>
  <c r="F313" i="1"/>
  <c r="F312" i="1"/>
  <c r="F311" i="1"/>
  <c r="F310" i="1"/>
  <c r="F309" i="1"/>
  <c r="F308" i="1"/>
  <c r="F306" i="1"/>
  <c r="F305" i="1"/>
  <c r="F304" i="1"/>
  <c r="F303" i="1"/>
  <c r="F302" i="1"/>
  <c r="F301" i="1"/>
  <c r="F300" i="1"/>
  <c r="F299" i="1"/>
  <c r="F298" i="1"/>
  <c r="F297" i="1"/>
  <c r="F295" i="1"/>
  <c r="F294" i="1"/>
  <c r="F293" i="1"/>
  <c r="F292" i="1"/>
  <c r="F291" i="1"/>
  <c r="F290" i="1"/>
  <c r="F289" i="1"/>
  <c r="F288" i="1"/>
  <c r="F287" i="1"/>
  <c r="F286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1" i="1"/>
  <c r="F250" i="1"/>
  <c r="F249" i="1"/>
  <c r="F248" i="1"/>
  <c r="F247" i="1"/>
  <c r="F246" i="1"/>
  <c r="F245" i="1"/>
  <c r="F244" i="1"/>
  <c r="F243" i="1"/>
  <c r="F242" i="1"/>
  <c r="F240" i="1"/>
  <c r="F239" i="1"/>
  <c r="F238" i="1"/>
  <c r="F237" i="1"/>
  <c r="F236" i="1"/>
  <c r="F235" i="1"/>
  <c r="F234" i="1"/>
  <c r="F233" i="1"/>
  <c r="F232" i="1"/>
  <c r="F231" i="1"/>
  <c r="F229" i="1"/>
  <c r="F228" i="1"/>
  <c r="F227" i="1"/>
  <c r="F226" i="1"/>
  <c r="F225" i="1"/>
  <c r="F224" i="1"/>
  <c r="F223" i="1"/>
  <c r="F222" i="1"/>
  <c r="F221" i="1"/>
  <c r="F220" i="1"/>
  <c r="F218" i="1"/>
  <c r="F217" i="1"/>
  <c r="F216" i="1"/>
  <c r="F215" i="1"/>
  <c r="F214" i="1"/>
  <c r="F213" i="1"/>
  <c r="F212" i="1"/>
  <c r="F211" i="1"/>
  <c r="F210" i="1"/>
  <c r="F209" i="1"/>
  <c r="F207" i="1"/>
  <c r="F206" i="1"/>
  <c r="F205" i="1"/>
  <c r="F204" i="1"/>
  <c r="F203" i="1"/>
  <c r="F202" i="1"/>
  <c r="F201" i="1"/>
  <c r="F200" i="1"/>
  <c r="F199" i="1"/>
  <c r="F198" i="1"/>
  <c r="F196" i="1"/>
  <c r="F195" i="1"/>
  <c r="F194" i="1"/>
  <c r="F193" i="1"/>
  <c r="F192" i="1"/>
  <c r="F191" i="1"/>
  <c r="F190" i="1"/>
  <c r="F189" i="1"/>
  <c r="F188" i="1"/>
  <c r="F187" i="1"/>
  <c r="F185" i="1"/>
  <c r="F184" i="1"/>
  <c r="F183" i="1"/>
  <c r="F182" i="1"/>
  <c r="F181" i="1"/>
  <c r="F180" i="1"/>
  <c r="F179" i="1"/>
  <c r="F178" i="1"/>
  <c r="F177" i="1"/>
  <c r="F176" i="1"/>
  <c r="F174" i="1"/>
  <c r="F173" i="1"/>
  <c r="F172" i="1"/>
  <c r="F171" i="1"/>
  <c r="F170" i="1"/>
  <c r="F169" i="1"/>
  <c r="F168" i="1"/>
  <c r="F167" i="1"/>
  <c r="F166" i="1"/>
  <c r="F165" i="1"/>
  <c r="F163" i="1"/>
  <c r="F162" i="1"/>
  <c r="F161" i="1"/>
  <c r="F160" i="1"/>
  <c r="F159" i="1"/>
  <c r="F158" i="1"/>
  <c r="F157" i="1"/>
  <c r="F156" i="1"/>
  <c r="F155" i="1"/>
  <c r="F154" i="1"/>
  <c r="F152" i="1"/>
  <c r="F151" i="1"/>
  <c r="F150" i="1"/>
  <c r="F149" i="1"/>
  <c r="F148" i="1"/>
  <c r="F147" i="1"/>
  <c r="F146" i="1"/>
  <c r="F145" i="1"/>
  <c r="F144" i="1"/>
  <c r="F143" i="1"/>
  <c r="F141" i="1"/>
  <c r="F140" i="1"/>
  <c r="F139" i="1"/>
  <c r="F138" i="1"/>
  <c r="F137" i="1"/>
  <c r="F136" i="1"/>
  <c r="F135" i="1"/>
  <c r="F134" i="1"/>
  <c r="F133" i="1"/>
  <c r="F132" i="1"/>
  <c r="F130" i="1"/>
  <c r="F129" i="1"/>
  <c r="F128" i="1"/>
  <c r="F127" i="1"/>
  <c r="F126" i="1"/>
  <c r="F125" i="1"/>
  <c r="F124" i="1"/>
  <c r="F123" i="1"/>
  <c r="F122" i="1"/>
  <c r="F121" i="1"/>
  <c r="F119" i="1"/>
  <c r="F118" i="1"/>
  <c r="F117" i="1"/>
  <c r="F116" i="1"/>
  <c r="F115" i="1"/>
  <c r="F114" i="1"/>
  <c r="F113" i="1"/>
  <c r="F112" i="1"/>
  <c r="F111" i="1"/>
  <c r="F110" i="1"/>
  <c r="F108" i="1"/>
  <c r="F107" i="1"/>
  <c r="F106" i="1"/>
  <c r="F105" i="1"/>
  <c r="F104" i="1"/>
  <c r="F103" i="1"/>
  <c r="F102" i="1"/>
  <c r="F101" i="1"/>
  <c r="F100" i="1"/>
  <c r="F99" i="1"/>
  <c r="F97" i="1"/>
  <c r="F96" i="1"/>
  <c r="F95" i="1"/>
  <c r="F94" i="1"/>
  <c r="F93" i="1"/>
  <c r="F92" i="1"/>
  <c r="F91" i="1"/>
  <c r="F90" i="1"/>
  <c r="F89" i="1"/>
  <c r="F88" i="1"/>
  <c r="F86" i="1"/>
  <c r="F85" i="1"/>
  <c r="F84" i="1"/>
  <c r="F83" i="1"/>
  <c r="F82" i="1"/>
  <c r="F81" i="1"/>
  <c r="F80" i="1"/>
  <c r="F79" i="1"/>
  <c r="F78" i="1"/>
  <c r="F77" i="1"/>
  <c r="F75" i="1"/>
  <c r="F74" i="1"/>
  <c r="F73" i="1"/>
  <c r="F72" i="1"/>
  <c r="F71" i="1"/>
  <c r="F70" i="1"/>
  <c r="F69" i="1"/>
  <c r="F68" i="1"/>
  <c r="F67" i="1"/>
  <c r="F66" i="1"/>
  <c r="F64" i="1"/>
  <c r="F63" i="1"/>
  <c r="F62" i="1"/>
  <c r="F61" i="1"/>
  <c r="F60" i="1"/>
  <c r="F59" i="1"/>
  <c r="F58" i="1"/>
  <c r="F57" i="1"/>
  <c r="F56" i="1"/>
  <c r="F55" i="1"/>
  <c r="F53" i="1"/>
  <c r="F52" i="1"/>
  <c r="F51" i="1"/>
  <c r="F50" i="1"/>
  <c r="F49" i="1"/>
  <c r="F48" i="1"/>
  <c r="F47" i="1"/>
  <c r="F46" i="1"/>
  <c r="F45" i="1"/>
  <c r="F44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4" i="1"/>
  <c r="F23" i="1"/>
  <c r="F22" i="1"/>
  <c r="F20" i="1"/>
  <c r="F19" i="1"/>
  <c r="F18" i="1"/>
  <c r="F17" i="1"/>
  <c r="F16" i="1"/>
  <c r="F15" i="1"/>
  <c r="F14" i="1"/>
  <c r="F13" i="1"/>
  <c r="F12" i="1"/>
  <c r="F11" i="1"/>
  <c r="G388" i="1" s="1"/>
  <c r="A390" i="1" l="1"/>
  <c r="G377" i="1"/>
  <c r="G387" i="1" s="1"/>
</calcChain>
</file>

<file path=xl/sharedStrings.xml><?xml version="1.0" encoding="utf-8"?>
<sst xmlns="http://schemas.openxmlformats.org/spreadsheetml/2006/main" count="212" uniqueCount="48">
  <si>
    <t>Net Taxable Value by Type &amp; County:</t>
  </si>
  <si>
    <t>(SEE BOTTOM OF PAGE STARTING AT CELL A376 FOR STATEWIDE TOTALS)</t>
  </si>
  <si>
    <t>Bernalillo</t>
  </si>
  <si>
    <t>Residential</t>
  </si>
  <si>
    <t>Nonresidential</t>
  </si>
  <si>
    <t>O&amp;G Production</t>
  </si>
  <si>
    <t>O&amp;G Equip</t>
  </si>
  <si>
    <t>Total</t>
  </si>
  <si>
    <t>Catron</t>
  </si>
  <si>
    <t>Chaves</t>
  </si>
  <si>
    <t>Cibola</t>
  </si>
  <si>
    <t>Colfax</t>
  </si>
  <si>
    <t>Curry</t>
  </si>
  <si>
    <t>DeBaca</t>
  </si>
  <si>
    <t>Dona Ana</t>
  </si>
  <si>
    <t>Eddy</t>
  </si>
  <si>
    <t>Grant</t>
  </si>
  <si>
    <t>Copper Production</t>
  </si>
  <si>
    <t>Guadalupe</t>
  </si>
  <si>
    <t>Harding</t>
  </si>
  <si>
    <t>Hidalgo</t>
  </si>
  <si>
    <t>Lea</t>
  </si>
  <si>
    <t>Lincoln</t>
  </si>
  <si>
    <t>Los Alamos</t>
  </si>
  <si>
    <t>Luna</t>
  </si>
  <si>
    <t>McKinley</t>
  </si>
  <si>
    <t>Mora</t>
  </si>
  <si>
    <t>Otero</t>
  </si>
  <si>
    <t>Quay</t>
  </si>
  <si>
    <t>Rio Arriba</t>
  </si>
  <si>
    <t>Roosevelt</t>
  </si>
  <si>
    <t>San Juan</t>
  </si>
  <si>
    <t>San Miguel</t>
  </si>
  <si>
    <t>Sandoval</t>
  </si>
  <si>
    <t>Santa Fe</t>
  </si>
  <si>
    <t>Sierra</t>
  </si>
  <si>
    <t>Socorro</t>
  </si>
  <si>
    <t>Taos</t>
  </si>
  <si>
    <t>Torrance</t>
  </si>
  <si>
    <t>Union</t>
  </si>
  <si>
    <t>Valencia</t>
  </si>
  <si>
    <t>Statewide Total</t>
  </si>
  <si>
    <t>Equipment</t>
  </si>
  <si>
    <t>Check Totals:</t>
  </si>
  <si>
    <t>Check O&amp;G + Copper Production:</t>
  </si>
  <si>
    <t>(D387 + F387)</t>
  </si>
  <si>
    <t>(Detail Total)</t>
  </si>
  <si>
    <t>LGD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</si>
</sst>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1" applyNumberFormat="1" applyFont="1"/>
    <xf numFmtId="164" fontId="2" fillId="0" borderId="0" xfId="1" applyNumberFormat="1" applyFont="1"/>
    <xf numFmtId="164" fontId="0" fillId="0" borderId="0" xfId="1" applyNumberFormat="1" applyFont="1"/>
    <xf numFmtId="0" fontId="2" fillId="2" borderId="0" xfId="1" applyNumberFormat="1" applyFont="1" applyFill="1"/>
    <xf numFmtId="164" fontId="2" fillId="2" borderId="0" xfId="1" applyNumberFormat="1" applyFont="1" applyFill="1"/>
    <xf numFmtId="164" fontId="3" fillId="0" borderId="0" xfId="1" applyNumberFormat="1" applyFont="1"/>
    <xf numFmtId="164" fontId="3" fillId="2" borderId="0" xfId="1" applyNumberFormat="1" applyFont="1" applyFill="1"/>
    <xf numFmtId="164" fontId="0" fillId="2" borderId="0" xfId="1" applyNumberFormat="1" applyFont="1" applyFill="1"/>
    <xf numFmtId="164" fontId="2" fillId="3" borderId="0" xfId="1" applyNumberFormat="1" applyFont="1" applyFill="1"/>
    <xf numFmtId="164" fontId="4" fillId="4" borderId="0" xfId="1" applyNumberFormat="1" applyFont="1" applyFill="1"/>
    <xf numFmtId="164" fontId="4" fillId="3" borderId="0" xfId="1" applyNumberFormat="1" applyFont="1" applyFill="1"/>
    <xf numFmtId="164" fontId="4" fillId="0" borderId="0" xfId="1" applyNumberFormat="1" applyFont="1" applyFill="1"/>
    <xf numFmtId="164" fontId="0" fillId="3" borderId="0" xfId="1" applyNumberFormat="1" applyFont="1" applyFill="1"/>
    <xf numFmtId="0" fontId="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Bernalillo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Type'!$B$10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Type'!$A$11:$A$20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Type'!$B$11:$B$20</c:f>
              <c:numCache>
                <c:formatCode>_(* #,##0_);_(* \(#,##0\);_(* "-"??_);_(@_)</c:formatCode>
                <c:ptCount val="10"/>
                <c:pt idx="0">
                  <c:v>9285156037</c:v>
                </c:pt>
                <c:pt idx="1">
                  <c:v>10018143796</c:v>
                </c:pt>
                <c:pt idx="2">
                  <c:v>10448788165</c:v>
                </c:pt>
                <c:pt idx="3">
                  <c:v>10115817099</c:v>
                </c:pt>
                <c:pt idx="4">
                  <c:v>10296608205</c:v>
                </c:pt>
                <c:pt idx="5">
                  <c:v>10441353758</c:v>
                </c:pt>
                <c:pt idx="6">
                  <c:v>10635811025</c:v>
                </c:pt>
                <c:pt idx="7">
                  <c:v>10970033137</c:v>
                </c:pt>
                <c:pt idx="8">
                  <c:v>11259019272</c:v>
                </c:pt>
                <c:pt idx="9">
                  <c:v>11698970553</c:v>
                </c:pt>
              </c:numCache>
            </c:numRef>
          </c:val>
        </c:ser>
        <c:ser>
          <c:idx val="1"/>
          <c:order val="1"/>
          <c:tx>
            <c:strRef>
              <c:f>'10 yrs of NTV by Type'!$C$10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Type'!$A$11:$A$20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Type'!$C$11:$C$20</c:f>
              <c:numCache>
                <c:formatCode>_(* #,##0_);_(* \(#,##0\);_(* "-"??_);_(@_)</c:formatCode>
                <c:ptCount val="10"/>
                <c:pt idx="0">
                  <c:v>3663150928</c:v>
                </c:pt>
                <c:pt idx="1">
                  <c:v>3876776256</c:v>
                </c:pt>
                <c:pt idx="2">
                  <c:v>3873196177</c:v>
                </c:pt>
                <c:pt idx="3">
                  <c:v>3875467050</c:v>
                </c:pt>
                <c:pt idx="4">
                  <c:v>3687537682</c:v>
                </c:pt>
                <c:pt idx="5">
                  <c:v>3719240830</c:v>
                </c:pt>
                <c:pt idx="6">
                  <c:v>3607665023</c:v>
                </c:pt>
                <c:pt idx="7">
                  <c:v>3707206943</c:v>
                </c:pt>
                <c:pt idx="8">
                  <c:v>3666273021</c:v>
                </c:pt>
                <c:pt idx="9">
                  <c:v>3711466631</c:v>
                </c:pt>
              </c:numCache>
            </c:numRef>
          </c:val>
        </c:ser>
        <c:ser>
          <c:idx val="2"/>
          <c:order val="2"/>
          <c:tx>
            <c:strRef>
              <c:f>'10 yrs of NTV by Type'!$D$10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Type'!$A$11:$A$20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Type'!$D$11:$D$20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Type'!$E$10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Type'!$A$11:$A$20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Type'!$E$11:$E$20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8437664"/>
        <c:axId val="738438224"/>
      </c:barChart>
      <c:lineChart>
        <c:grouping val="standard"/>
        <c:varyColors val="0"/>
        <c:ser>
          <c:idx val="4"/>
          <c:order val="4"/>
          <c:tx>
            <c:strRef>
              <c:f>'10 yrs of NTV by Type'!$F$10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Type'!$A$11:$A$20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Type'!$F$11:$F$20</c:f>
              <c:numCache>
                <c:formatCode>_(* #,##0_);_(* \(#,##0\);_(* "-"??_);_(@_)</c:formatCode>
                <c:ptCount val="10"/>
                <c:pt idx="0">
                  <c:v>12948306965</c:v>
                </c:pt>
                <c:pt idx="1">
                  <c:v>13894920052</c:v>
                </c:pt>
                <c:pt idx="2">
                  <c:v>14321984342</c:v>
                </c:pt>
                <c:pt idx="3">
                  <c:v>13991284149</c:v>
                </c:pt>
                <c:pt idx="4">
                  <c:v>13984145887</c:v>
                </c:pt>
                <c:pt idx="5">
                  <c:v>14160594588</c:v>
                </c:pt>
                <c:pt idx="6">
                  <c:v>14243476048</c:v>
                </c:pt>
                <c:pt idx="7">
                  <c:v>14677240080</c:v>
                </c:pt>
                <c:pt idx="8">
                  <c:v>14925292293</c:v>
                </c:pt>
                <c:pt idx="9">
                  <c:v>15410437184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437664"/>
        <c:axId val="738438224"/>
      </c:lineChart>
      <c:catAx>
        <c:axId val="73843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438224"/>
        <c:crosses val="autoZero"/>
        <c:auto val="1"/>
        <c:lblAlgn val="ctr"/>
        <c:lblOffset val="100"/>
        <c:noMultiLvlLbl val="0"/>
      </c:catAx>
      <c:valAx>
        <c:axId val="73843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43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Grant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Type'!$B$109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Type'!$A$110:$A$119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Type'!$B$110:$B$119</c:f>
              <c:numCache>
                <c:formatCode>_(* #,##0_);_(* \(#,##0\);_(* "-"??_);_(@_)</c:formatCode>
                <c:ptCount val="10"/>
                <c:pt idx="0">
                  <c:v>319356167</c:v>
                </c:pt>
                <c:pt idx="1">
                  <c:v>330544420</c:v>
                </c:pt>
                <c:pt idx="2">
                  <c:v>345714308</c:v>
                </c:pt>
                <c:pt idx="3">
                  <c:v>366562958</c:v>
                </c:pt>
                <c:pt idx="4">
                  <c:v>376101001</c:v>
                </c:pt>
                <c:pt idx="5">
                  <c:v>379673376</c:v>
                </c:pt>
                <c:pt idx="6">
                  <c:v>391946153</c:v>
                </c:pt>
                <c:pt idx="7">
                  <c:v>403763016</c:v>
                </c:pt>
                <c:pt idx="8">
                  <c:v>406371488</c:v>
                </c:pt>
                <c:pt idx="9">
                  <c:v>410513125</c:v>
                </c:pt>
              </c:numCache>
            </c:numRef>
          </c:val>
        </c:ser>
        <c:ser>
          <c:idx val="1"/>
          <c:order val="1"/>
          <c:tx>
            <c:strRef>
              <c:f>'10 yrs of NTV by Type'!$C$109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Type'!$A$110:$A$119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Type'!$C$110:$C$119</c:f>
              <c:numCache>
                <c:formatCode>_(* #,##0_);_(* \(#,##0\);_(* "-"??_);_(@_)</c:formatCode>
                <c:ptCount val="10"/>
                <c:pt idx="0">
                  <c:v>164773920.16999999</c:v>
                </c:pt>
                <c:pt idx="1">
                  <c:v>182928208</c:v>
                </c:pt>
                <c:pt idx="2">
                  <c:v>186657934</c:v>
                </c:pt>
                <c:pt idx="3">
                  <c:v>239782493</c:v>
                </c:pt>
                <c:pt idx="4">
                  <c:v>239248604</c:v>
                </c:pt>
                <c:pt idx="5">
                  <c:v>203627587</c:v>
                </c:pt>
                <c:pt idx="6">
                  <c:v>207164165</c:v>
                </c:pt>
                <c:pt idx="7">
                  <c:v>202915007</c:v>
                </c:pt>
                <c:pt idx="8">
                  <c:v>204374134</c:v>
                </c:pt>
                <c:pt idx="9">
                  <c:v>205770527</c:v>
                </c:pt>
              </c:numCache>
            </c:numRef>
          </c:val>
        </c:ser>
        <c:ser>
          <c:idx val="2"/>
          <c:order val="2"/>
          <c:tx>
            <c:strRef>
              <c:f>'10 yrs of NTV by Type'!$D$109</c:f>
              <c:strCache>
                <c:ptCount val="1"/>
                <c:pt idx="0">
                  <c:v>Copper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Type'!$A$110:$A$119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Type'!$D$110:$D$119</c:f>
              <c:numCache>
                <c:formatCode>_(* #,##0_);_(* \(#,##0\);_(* "-"??_);_(@_)</c:formatCode>
                <c:ptCount val="10"/>
                <c:pt idx="0">
                  <c:v>133262387</c:v>
                </c:pt>
                <c:pt idx="1">
                  <c:v>160279456</c:v>
                </c:pt>
                <c:pt idx="2">
                  <c:v>172480724</c:v>
                </c:pt>
                <c:pt idx="3">
                  <c:v>125537645</c:v>
                </c:pt>
                <c:pt idx="4">
                  <c:v>117476603</c:v>
                </c:pt>
                <c:pt idx="5">
                  <c:v>119440190</c:v>
                </c:pt>
                <c:pt idx="6">
                  <c:v>149490989</c:v>
                </c:pt>
                <c:pt idx="7">
                  <c:v>184736198</c:v>
                </c:pt>
                <c:pt idx="8">
                  <c:v>211459370</c:v>
                </c:pt>
                <c:pt idx="9">
                  <c:v>224777848</c:v>
                </c:pt>
              </c:numCache>
            </c:numRef>
          </c:val>
        </c:ser>
        <c:ser>
          <c:idx val="3"/>
          <c:order val="3"/>
          <c:tx>
            <c:strRef>
              <c:f>'10 yrs of NTV by Type'!$E$109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Type'!$A$110:$A$119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Type'!$E$110:$E$119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126000"/>
        <c:axId val="721126560"/>
      </c:barChart>
      <c:lineChart>
        <c:grouping val="standard"/>
        <c:varyColors val="0"/>
        <c:ser>
          <c:idx val="4"/>
          <c:order val="4"/>
          <c:tx>
            <c:strRef>
              <c:f>'10 yrs of NTV by Type'!$F$109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Type'!$A$110:$A$119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Type'!$F$110:$F$119</c:f>
              <c:numCache>
                <c:formatCode>_(* #,##0_);_(* \(#,##0\);_(* "-"??_);_(@_)</c:formatCode>
                <c:ptCount val="10"/>
                <c:pt idx="0">
                  <c:v>617392474.16999996</c:v>
                </c:pt>
                <c:pt idx="1">
                  <c:v>673752084</c:v>
                </c:pt>
                <c:pt idx="2">
                  <c:v>704852966</c:v>
                </c:pt>
                <c:pt idx="3">
                  <c:v>731883096</c:v>
                </c:pt>
                <c:pt idx="4">
                  <c:v>732826208</c:v>
                </c:pt>
                <c:pt idx="5">
                  <c:v>702741153</c:v>
                </c:pt>
                <c:pt idx="6">
                  <c:v>748601307</c:v>
                </c:pt>
                <c:pt idx="7">
                  <c:v>791414221</c:v>
                </c:pt>
                <c:pt idx="8">
                  <c:v>822204992</c:v>
                </c:pt>
                <c:pt idx="9">
                  <c:v>841061500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126000"/>
        <c:axId val="721126560"/>
      </c:lineChart>
      <c:catAx>
        <c:axId val="72112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126560"/>
        <c:crosses val="autoZero"/>
        <c:auto val="1"/>
        <c:lblAlgn val="ctr"/>
        <c:lblOffset val="100"/>
        <c:noMultiLvlLbl val="0"/>
      </c:catAx>
      <c:valAx>
        <c:axId val="72112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12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Guadalupe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Type'!$B$120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Type'!$A$121:$A$130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Type'!$B$121:$B$130</c:f>
              <c:numCache>
                <c:formatCode>_(* #,##0_);_(* \(#,##0\);_(* "-"??_);_(@_)</c:formatCode>
                <c:ptCount val="10"/>
                <c:pt idx="0">
                  <c:v>24667289</c:v>
                </c:pt>
                <c:pt idx="1">
                  <c:v>24894468</c:v>
                </c:pt>
                <c:pt idx="2">
                  <c:v>26623069</c:v>
                </c:pt>
                <c:pt idx="3">
                  <c:v>26085657</c:v>
                </c:pt>
                <c:pt idx="4">
                  <c:v>28039459</c:v>
                </c:pt>
                <c:pt idx="5">
                  <c:v>28007582</c:v>
                </c:pt>
                <c:pt idx="6">
                  <c:v>29403023</c:v>
                </c:pt>
                <c:pt idx="7">
                  <c:v>29753095</c:v>
                </c:pt>
                <c:pt idx="8">
                  <c:v>31015701</c:v>
                </c:pt>
                <c:pt idx="9">
                  <c:v>31922662</c:v>
                </c:pt>
              </c:numCache>
            </c:numRef>
          </c:val>
        </c:ser>
        <c:ser>
          <c:idx val="1"/>
          <c:order val="1"/>
          <c:tx>
            <c:strRef>
              <c:f>'10 yrs of NTV by Type'!$C$120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Type'!$A$121:$A$130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Type'!$C$121:$C$130</c:f>
              <c:numCache>
                <c:formatCode>_(* #,##0_);_(* \(#,##0\);_(* "-"??_);_(@_)</c:formatCode>
                <c:ptCount val="10"/>
                <c:pt idx="0">
                  <c:v>71497427</c:v>
                </c:pt>
                <c:pt idx="1">
                  <c:v>71961183</c:v>
                </c:pt>
                <c:pt idx="2">
                  <c:v>79530478</c:v>
                </c:pt>
                <c:pt idx="3">
                  <c:v>79725490</c:v>
                </c:pt>
                <c:pt idx="4">
                  <c:v>85257778</c:v>
                </c:pt>
                <c:pt idx="5">
                  <c:v>87188454</c:v>
                </c:pt>
                <c:pt idx="6">
                  <c:v>92705839</c:v>
                </c:pt>
                <c:pt idx="7">
                  <c:v>99823674</c:v>
                </c:pt>
                <c:pt idx="8">
                  <c:v>109279113</c:v>
                </c:pt>
                <c:pt idx="9">
                  <c:v>114784261</c:v>
                </c:pt>
              </c:numCache>
            </c:numRef>
          </c:val>
        </c:ser>
        <c:ser>
          <c:idx val="2"/>
          <c:order val="2"/>
          <c:tx>
            <c:strRef>
              <c:f>'10 yrs of NTV by Type'!$D$120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Type'!$A$121:$A$130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Type'!$D$121:$D$130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2239.66</c:v>
                </c:pt>
                <c:pt idx="5">
                  <c:v>63872.71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Type'!$E$120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Type'!$A$121:$A$130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Type'!$E$121:$E$130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403.09</c:v>
                </c:pt>
                <c:pt idx="5">
                  <c:v>10983.01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134400"/>
        <c:axId val="741292368"/>
      </c:barChart>
      <c:lineChart>
        <c:grouping val="standard"/>
        <c:varyColors val="0"/>
        <c:ser>
          <c:idx val="4"/>
          <c:order val="4"/>
          <c:tx>
            <c:strRef>
              <c:f>'10 yrs of NTV by Type'!$F$120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Type'!$A$121:$A$130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Type'!$F$121:$F$130</c:f>
              <c:numCache>
                <c:formatCode>_(* #,##0_);_(* \(#,##0\);_(* "-"??_);_(@_)</c:formatCode>
                <c:ptCount val="10"/>
                <c:pt idx="0">
                  <c:v>96164716</c:v>
                </c:pt>
                <c:pt idx="1">
                  <c:v>96855651</c:v>
                </c:pt>
                <c:pt idx="2">
                  <c:v>106153547</c:v>
                </c:pt>
                <c:pt idx="3">
                  <c:v>105811147</c:v>
                </c:pt>
                <c:pt idx="4">
                  <c:v>113299879.75</c:v>
                </c:pt>
                <c:pt idx="5">
                  <c:v>115270891.72</c:v>
                </c:pt>
                <c:pt idx="6">
                  <c:v>122108862</c:v>
                </c:pt>
                <c:pt idx="7">
                  <c:v>129576769</c:v>
                </c:pt>
                <c:pt idx="8">
                  <c:v>140294814</c:v>
                </c:pt>
                <c:pt idx="9">
                  <c:v>146706923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134400"/>
        <c:axId val="741292368"/>
      </c:lineChart>
      <c:catAx>
        <c:axId val="7211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92368"/>
        <c:crosses val="autoZero"/>
        <c:auto val="1"/>
        <c:lblAlgn val="ctr"/>
        <c:lblOffset val="100"/>
        <c:noMultiLvlLbl val="0"/>
      </c:catAx>
      <c:valAx>
        <c:axId val="74129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1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Harding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Type'!$B$131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Type'!$A$132:$A$141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Type'!$B$132:$B$141</c:f>
              <c:numCache>
                <c:formatCode>_(* #,##0_);_(* \(#,##0\);_(* "-"??_);_(@_)</c:formatCode>
                <c:ptCount val="10"/>
                <c:pt idx="0">
                  <c:v>3825735</c:v>
                </c:pt>
                <c:pt idx="1">
                  <c:v>4312302</c:v>
                </c:pt>
                <c:pt idx="2">
                  <c:v>4238913</c:v>
                </c:pt>
                <c:pt idx="3">
                  <c:v>4172215</c:v>
                </c:pt>
                <c:pt idx="4">
                  <c:v>4402127</c:v>
                </c:pt>
                <c:pt idx="5">
                  <c:v>4445278</c:v>
                </c:pt>
                <c:pt idx="6">
                  <c:v>4597641</c:v>
                </c:pt>
                <c:pt idx="7">
                  <c:v>4696794</c:v>
                </c:pt>
                <c:pt idx="8">
                  <c:v>4932201</c:v>
                </c:pt>
                <c:pt idx="9">
                  <c:v>4957123</c:v>
                </c:pt>
              </c:numCache>
            </c:numRef>
          </c:val>
        </c:ser>
        <c:ser>
          <c:idx val="1"/>
          <c:order val="1"/>
          <c:tx>
            <c:strRef>
              <c:f>'10 yrs of NTV by Type'!$C$131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Type'!$A$132:$A$141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Type'!$C$132:$C$141</c:f>
              <c:numCache>
                <c:formatCode>_(* #,##0_);_(* \(#,##0\);_(* "-"??_);_(@_)</c:formatCode>
                <c:ptCount val="10"/>
                <c:pt idx="0">
                  <c:v>20673033</c:v>
                </c:pt>
                <c:pt idx="1">
                  <c:v>20517838</c:v>
                </c:pt>
                <c:pt idx="2">
                  <c:v>49462324</c:v>
                </c:pt>
                <c:pt idx="3">
                  <c:v>47542137</c:v>
                </c:pt>
                <c:pt idx="4">
                  <c:v>67611949</c:v>
                </c:pt>
                <c:pt idx="5">
                  <c:v>71461612</c:v>
                </c:pt>
                <c:pt idx="6">
                  <c:v>70817638</c:v>
                </c:pt>
                <c:pt idx="7">
                  <c:v>83834144</c:v>
                </c:pt>
                <c:pt idx="8">
                  <c:v>82395611</c:v>
                </c:pt>
                <c:pt idx="9">
                  <c:v>77753668</c:v>
                </c:pt>
              </c:numCache>
            </c:numRef>
          </c:val>
        </c:ser>
        <c:ser>
          <c:idx val="2"/>
          <c:order val="2"/>
          <c:tx>
            <c:strRef>
              <c:f>'10 yrs of NTV by Type'!$D$131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Type'!$A$132:$A$141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Type'!$D$132:$D$141</c:f>
              <c:numCache>
                <c:formatCode>_(* #,##0_);_(* \(#,##0\);_(* "-"??_);_(@_)</c:formatCode>
                <c:ptCount val="10"/>
                <c:pt idx="0">
                  <c:v>10852847.390000001</c:v>
                </c:pt>
                <c:pt idx="1">
                  <c:v>18427682.849999998</c:v>
                </c:pt>
                <c:pt idx="2">
                  <c:v>20901591.119999997</c:v>
                </c:pt>
                <c:pt idx="3">
                  <c:v>18818004.32</c:v>
                </c:pt>
                <c:pt idx="4">
                  <c:v>25896828.77</c:v>
                </c:pt>
                <c:pt idx="5">
                  <c:v>30076435.700000003</c:v>
                </c:pt>
                <c:pt idx="6">
                  <c:v>29448190.050000001</c:v>
                </c:pt>
                <c:pt idx="7">
                  <c:v>30412988.960000001</c:v>
                </c:pt>
                <c:pt idx="8">
                  <c:v>31731302.630000003</c:v>
                </c:pt>
                <c:pt idx="9">
                  <c:v>20416383</c:v>
                </c:pt>
              </c:numCache>
            </c:numRef>
          </c:val>
        </c:ser>
        <c:ser>
          <c:idx val="3"/>
          <c:order val="3"/>
          <c:tx>
            <c:strRef>
              <c:f>'10 yrs of NTV by Type'!$E$131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Type'!$A$132:$A$141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Type'!$E$132:$E$141</c:f>
              <c:numCache>
                <c:formatCode>_(* #,##0_);_(* \(#,##0\);_(* "-"??_);_(@_)</c:formatCode>
                <c:ptCount val="10"/>
                <c:pt idx="0">
                  <c:v>2075468.49</c:v>
                </c:pt>
                <c:pt idx="1">
                  <c:v>2955122.94</c:v>
                </c:pt>
                <c:pt idx="2">
                  <c:v>4018767.93</c:v>
                </c:pt>
                <c:pt idx="3">
                  <c:v>3571421.42</c:v>
                </c:pt>
                <c:pt idx="4">
                  <c:v>4918129.18</c:v>
                </c:pt>
                <c:pt idx="5">
                  <c:v>5706123.4500000002</c:v>
                </c:pt>
                <c:pt idx="6">
                  <c:v>5589724.6299999999</c:v>
                </c:pt>
                <c:pt idx="7">
                  <c:v>5766540.2200000007</c:v>
                </c:pt>
                <c:pt idx="8">
                  <c:v>6021128.1600000001</c:v>
                </c:pt>
                <c:pt idx="9">
                  <c:v>3842716.39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1300208"/>
        <c:axId val="741300768"/>
      </c:barChart>
      <c:lineChart>
        <c:grouping val="standard"/>
        <c:varyColors val="0"/>
        <c:ser>
          <c:idx val="4"/>
          <c:order val="4"/>
          <c:tx>
            <c:strRef>
              <c:f>'10 yrs of NTV by Type'!$F$131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Type'!$A$132:$A$141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Type'!$F$132:$F$141</c:f>
              <c:numCache>
                <c:formatCode>_(* #,##0_);_(* \(#,##0\);_(* "-"??_);_(@_)</c:formatCode>
                <c:ptCount val="10"/>
                <c:pt idx="0">
                  <c:v>37427083.880000003</c:v>
                </c:pt>
                <c:pt idx="1">
                  <c:v>46212945.789999992</c:v>
                </c:pt>
                <c:pt idx="2">
                  <c:v>78621596.050000012</c:v>
                </c:pt>
                <c:pt idx="3">
                  <c:v>74103777.739999995</c:v>
                </c:pt>
                <c:pt idx="4">
                  <c:v>102829033.94999999</c:v>
                </c:pt>
                <c:pt idx="5">
                  <c:v>111689449.15000001</c:v>
                </c:pt>
                <c:pt idx="6">
                  <c:v>110453193.67999999</c:v>
                </c:pt>
                <c:pt idx="7">
                  <c:v>124710467.18000001</c:v>
                </c:pt>
                <c:pt idx="8">
                  <c:v>125080242.78999999</c:v>
                </c:pt>
                <c:pt idx="9">
                  <c:v>106969890.39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300208"/>
        <c:axId val="741300768"/>
      </c:lineChart>
      <c:catAx>
        <c:axId val="74130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300768"/>
        <c:crosses val="autoZero"/>
        <c:auto val="1"/>
        <c:lblAlgn val="ctr"/>
        <c:lblOffset val="100"/>
        <c:noMultiLvlLbl val="0"/>
      </c:catAx>
      <c:valAx>
        <c:axId val="74130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30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Hidalgo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Type'!$B$142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Type'!$A$143:$A$152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Type'!$B$143:$B$152</c:f>
              <c:numCache>
                <c:formatCode>_(* #,##0_);_(* \(#,##0\);_(* "-"??_);_(@_)</c:formatCode>
                <c:ptCount val="10"/>
                <c:pt idx="0">
                  <c:v>19376890</c:v>
                </c:pt>
                <c:pt idx="1">
                  <c:v>19385573</c:v>
                </c:pt>
                <c:pt idx="2">
                  <c:v>20070037</c:v>
                </c:pt>
                <c:pt idx="3">
                  <c:v>23903653</c:v>
                </c:pt>
                <c:pt idx="4">
                  <c:v>20972412</c:v>
                </c:pt>
                <c:pt idx="5">
                  <c:v>21269140</c:v>
                </c:pt>
                <c:pt idx="6">
                  <c:v>22779411</c:v>
                </c:pt>
                <c:pt idx="7">
                  <c:v>23288811</c:v>
                </c:pt>
                <c:pt idx="8">
                  <c:v>23971951</c:v>
                </c:pt>
                <c:pt idx="9">
                  <c:v>24412134</c:v>
                </c:pt>
              </c:numCache>
            </c:numRef>
          </c:val>
        </c:ser>
        <c:ser>
          <c:idx val="1"/>
          <c:order val="1"/>
          <c:tx>
            <c:strRef>
              <c:f>'10 yrs of NTV by Type'!$C$142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Type'!$A$143:$A$152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Type'!$C$143:$C$152</c:f>
              <c:numCache>
                <c:formatCode>_(* #,##0_);_(* \(#,##0\);_(* "-"??_);_(@_)</c:formatCode>
                <c:ptCount val="10"/>
                <c:pt idx="0">
                  <c:v>114935750</c:v>
                </c:pt>
                <c:pt idx="1">
                  <c:v>121442616</c:v>
                </c:pt>
                <c:pt idx="2">
                  <c:v>115232241</c:v>
                </c:pt>
                <c:pt idx="3">
                  <c:v>122896472</c:v>
                </c:pt>
                <c:pt idx="4">
                  <c:v>125424012</c:v>
                </c:pt>
                <c:pt idx="5">
                  <c:v>126389655</c:v>
                </c:pt>
                <c:pt idx="6">
                  <c:v>132942443</c:v>
                </c:pt>
                <c:pt idx="7">
                  <c:v>136837447</c:v>
                </c:pt>
                <c:pt idx="8">
                  <c:v>139768656</c:v>
                </c:pt>
                <c:pt idx="9">
                  <c:v>145032429</c:v>
                </c:pt>
              </c:numCache>
            </c:numRef>
          </c:val>
        </c:ser>
        <c:ser>
          <c:idx val="2"/>
          <c:order val="2"/>
          <c:tx>
            <c:strRef>
              <c:f>'10 yrs of NTV by Type'!$D$142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Type'!$A$143:$A$152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Type'!$D$143:$D$152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Type'!$E$142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Type'!$A$143:$A$152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Type'!$E$143:$E$152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1308608"/>
        <c:axId val="741309168"/>
      </c:barChart>
      <c:lineChart>
        <c:grouping val="standard"/>
        <c:varyColors val="0"/>
        <c:ser>
          <c:idx val="4"/>
          <c:order val="4"/>
          <c:tx>
            <c:strRef>
              <c:f>'10 yrs of NTV by Type'!$F$142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Type'!$A$143:$A$152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Type'!$F$143:$F$152</c:f>
              <c:numCache>
                <c:formatCode>_(* #,##0_);_(* \(#,##0\);_(* "-"??_);_(@_)</c:formatCode>
                <c:ptCount val="10"/>
                <c:pt idx="0">
                  <c:v>134312640</c:v>
                </c:pt>
                <c:pt idx="1">
                  <c:v>140828189</c:v>
                </c:pt>
                <c:pt idx="2">
                  <c:v>135302278</c:v>
                </c:pt>
                <c:pt idx="3">
                  <c:v>146800125</c:v>
                </c:pt>
                <c:pt idx="4">
                  <c:v>146396424</c:v>
                </c:pt>
                <c:pt idx="5">
                  <c:v>147658795</c:v>
                </c:pt>
                <c:pt idx="6">
                  <c:v>155721854</c:v>
                </c:pt>
                <c:pt idx="7">
                  <c:v>160126258</c:v>
                </c:pt>
                <c:pt idx="8">
                  <c:v>163740607</c:v>
                </c:pt>
                <c:pt idx="9">
                  <c:v>169444563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308608"/>
        <c:axId val="741309168"/>
      </c:lineChart>
      <c:catAx>
        <c:axId val="74130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309168"/>
        <c:crosses val="autoZero"/>
        <c:auto val="1"/>
        <c:lblAlgn val="ctr"/>
        <c:lblOffset val="100"/>
        <c:noMultiLvlLbl val="0"/>
      </c:catAx>
      <c:valAx>
        <c:axId val="74130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30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Lea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Type'!$B$153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Type'!$A$154:$A$163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Type'!$B$154:$B$163</c:f>
              <c:numCache>
                <c:formatCode>_(* #,##0_);_(* \(#,##0\);_(* "-"??_);_(@_)</c:formatCode>
                <c:ptCount val="10"/>
                <c:pt idx="0">
                  <c:v>282973806</c:v>
                </c:pt>
                <c:pt idx="1">
                  <c:v>321456075</c:v>
                </c:pt>
                <c:pt idx="2">
                  <c:v>363554576</c:v>
                </c:pt>
                <c:pt idx="3">
                  <c:v>383174412</c:v>
                </c:pt>
                <c:pt idx="4">
                  <c:v>400187690</c:v>
                </c:pt>
                <c:pt idx="5">
                  <c:v>418282318</c:v>
                </c:pt>
                <c:pt idx="6">
                  <c:v>444442585</c:v>
                </c:pt>
                <c:pt idx="7">
                  <c:v>485945904</c:v>
                </c:pt>
                <c:pt idx="8">
                  <c:v>519104652</c:v>
                </c:pt>
                <c:pt idx="9">
                  <c:v>565755584</c:v>
                </c:pt>
              </c:numCache>
            </c:numRef>
          </c:val>
        </c:ser>
        <c:ser>
          <c:idx val="1"/>
          <c:order val="1"/>
          <c:tx>
            <c:strRef>
              <c:f>'10 yrs of NTV by Type'!$C$153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Type'!$A$154:$A$163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Type'!$C$154:$C$163</c:f>
              <c:numCache>
                <c:formatCode>_(* #,##0_);_(* \(#,##0\);_(* "-"??_);_(@_)</c:formatCode>
                <c:ptCount val="10"/>
                <c:pt idx="0">
                  <c:v>425545587</c:v>
                </c:pt>
                <c:pt idx="1">
                  <c:v>469076236</c:v>
                </c:pt>
                <c:pt idx="2">
                  <c:v>636727230</c:v>
                </c:pt>
                <c:pt idx="3">
                  <c:v>674509841</c:v>
                </c:pt>
                <c:pt idx="4">
                  <c:v>783626657</c:v>
                </c:pt>
                <c:pt idx="5">
                  <c:v>865720412</c:v>
                </c:pt>
                <c:pt idx="6">
                  <c:v>924262206</c:v>
                </c:pt>
                <c:pt idx="7">
                  <c:v>1020611461</c:v>
                </c:pt>
                <c:pt idx="8">
                  <c:v>1183402744</c:v>
                </c:pt>
                <c:pt idx="9">
                  <c:v>1188788886</c:v>
                </c:pt>
              </c:numCache>
            </c:numRef>
          </c:val>
        </c:ser>
        <c:ser>
          <c:idx val="2"/>
          <c:order val="2"/>
          <c:tx>
            <c:strRef>
              <c:f>'10 yrs of NTV by Type'!$D$153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Type'!$A$154:$A$163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Type'!$D$154:$D$163</c:f>
              <c:numCache>
                <c:formatCode>_(* #,##0_);_(* \(#,##0\);_(* "-"??_);_(@_)</c:formatCode>
                <c:ptCount val="10"/>
                <c:pt idx="0">
                  <c:v>1662772000</c:v>
                </c:pt>
                <c:pt idx="1">
                  <c:v>1788854167.3900001</c:v>
                </c:pt>
                <c:pt idx="2">
                  <c:v>2335863803.9400005</c:v>
                </c:pt>
                <c:pt idx="3">
                  <c:v>1277872442.22</c:v>
                </c:pt>
                <c:pt idx="4">
                  <c:v>1593608128.9699998</c:v>
                </c:pt>
                <c:pt idx="5">
                  <c:v>1880085224.4200001</c:v>
                </c:pt>
                <c:pt idx="6">
                  <c:v>1837287306.6100001</c:v>
                </c:pt>
                <c:pt idx="7">
                  <c:v>2237755896.8499994</c:v>
                </c:pt>
                <c:pt idx="8">
                  <c:v>2540883532.8099999</c:v>
                </c:pt>
                <c:pt idx="9">
                  <c:v>1624198949.1600001</c:v>
                </c:pt>
              </c:numCache>
            </c:numRef>
          </c:val>
        </c:ser>
        <c:ser>
          <c:idx val="3"/>
          <c:order val="3"/>
          <c:tx>
            <c:strRef>
              <c:f>'10 yrs of NTV by Type'!$E$153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Type'!$A$154:$A$163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Type'!$E$154:$E$163</c:f>
              <c:numCache>
                <c:formatCode>_(* #,##0_);_(* \(#,##0\);_(* "-"??_);_(@_)</c:formatCode>
                <c:ptCount val="10"/>
                <c:pt idx="0">
                  <c:v>325204502</c:v>
                </c:pt>
                <c:pt idx="1">
                  <c:v>349792597.22000003</c:v>
                </c:pt>
                <c:pt idx="2">
                  <c:v>454341255.11000007</c:v>
                </c:pt>
                <c:pt idx="3">
                  <c:v>249293733.74000001</c:v>
                </c:pt>
                <c:pt idx="4">
                  <c:v>317913832.5800001</c:v>
                </c:pt>
                <c:pt idx="5">
                  <c:v>375736964.37</c:v>
                </c:pt>
                <c:pt idx="6">
                  <c:v>360675113.57999998</c:v>
                </c:pt>
                <c:pt idx="7">
                  <c:v>445096919.38999999</c:v>
                </c:pt>
                <c:pt idx="8">
                  <c:v>510216625.81999999</c:v>
                </c:pt>
                <c:pt idx="9">
                  <c:v>329322763.94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1317008"/>
        <c:axId val="741317568"/>
      </c:barChart>
      <c:lineChart>
        <c:grouping val="standard"/>
        <c:varyColors val="0"/>
        <c:ser>
          <c:idx val="4"/>
          <c:order val="4"/>
          <c:tx>
            <c:strRef>
              <c:f>'10 yrs of NTV by Type'!$F$153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Type'!$A$154:$A$163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Type'!$F$154:$F$163</c:f>
              <c:numCache>
                <c:formatCode>_(* #,##0_);_(* \(#,##0\);_(* "-"??_);_(@_)</c:formatCode>
                <c:ptCount val="10"/>
                <c:pt idx="0">
                  <c:v>2696495895</c:v>
                </c:pt>
                <c:pt idx="1">
                  <c:v>2929179075.6100006</c:v>
                </c:pt>
                <c:pt idx="2">
                  <c:v>3790486865.0500007</c:v>
                </c:pt>
                <c:pt idx="3">
                  <c:v>2584850428.96</c:v>
                </c:pt>
                <c:pt idx="4">
                  <c:v>3095336308.5499997</c:v>
                </c:pt>
                <c:pt idx="5">
                  <c:v>3539824918.79</c:v>
                </c:pt>
                <c:pt idx="6">
                  <c:v>3566667211.1900001</c:v>
                </c:pt>
                <c:pt idx="7">
                  <c:v>4189410181.2399993</c:v>
                </c:pt>
                <c:pt idx="8">
                  <c:v>4753607554.6300001</c:v>
                </c:pt>
                <c:pt idx="9">
                  <c:v>3708066183.0999999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317008"/>
        <c:axId val="741317568"/>
      </c:lineChart>
      <c:catAx>
        <c:axId val="74131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317568"/>
        <c:crosses val="autoZero"/>
        <c:auto val="1"/>
        <c:lblAlgn val="ctr"/>
        <c:lblOffset val="100"/>
        <c:noMultiLvlLbl val="0"/>
      </c:catAx>
      <c:valAx>
        <c:axId val="74131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31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Lincoln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Type'!$B$164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Type'!$A$165:$A$174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Type'!$B$165:$B$174</c:f>
              <c:numCache>
                <c:formatCode>_(* #,##0_);_(* \(#,##0\);_(* "-"??_);_(@_)</c:formatCode>
                <c:ptCount val="10"/>
                <c:pt idx="0">
                  <c:v>596722602</c:v>
                </c:pt>
                <c:pt idx="1">
                  <c:v>645221134</c:v>
                </c:pt>
                <c:pt idx="2">
                  <c:v>724708841</c:v>
                </c:pt>
                <c:pt idx="3">
                  <c:v>741200973</c:v>
                </c:pt>
                <c:pt idx="4">
                  <c:v>761067534</c:v>
                </c:pt>
                <c:pt idx="5">
                  <c:v>801222051</c:v>
                </c:pt>
                <c:pt idx="6">
                  <c:v>794775887</c:v>
                </c:pt>
                <c:pt idx="7">
                  <c:v>810148125</c:v>
                </c:pt>
                <c:pt idx="8">
                  <c:v>835623851</c:v>
                </c:pt>
                <c:pt idx="9">
                  <c:v>857503694</c:v>
                </c:pt>
              </c:numCache>
            </c:numRef>
          </c:val>
        </c:ser>
        <c:ser>
          <c:idx val="1"/>
          <c:order val="1"/>
          <c:tx>
            <c:strRef>
              <c:f>'10 yrs of NTV by Type'!$C$164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Type'!$A$165:$A$174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Type'!$C$165:$C$174</c:f>
              <c:numCache>
                <c:formatCode>_(* #,##0_);_(* \(#,##0\);_(* "-"??_);_(@_)</c:formatCode>
                <c:ptCount val="10"/>
                <c:pt idx="0">
                  <c:v>222011260</c:v>
                </c:pt>
                <c:pt idx="1">
                  <c:v>242607709</c:v>
                </c:pt>
                <c:pt idx="2">
                  <c:v>294733698</c:v>
                </c:pt>
                <c:pt idx="3">
                  <c:v>297511201</c:v>
                </c:pt>
                <c:pt idx="4">
                  <c:v>297561403</c:v>
                </c:pt>
                <c:pt idx="5">
                  <c:v>304576494</c:v>
                </c:pt>
                <c:pt idx="6">
                  <c:v>336373119</c:v>
                </c:pt>
                <c:pt idx="7">
                  <c:v>353616962</c:v>
                </c:pt>
                <c:pt idx="8">
                  <c:v>362766773</c:v>
                </c:pt>
                <c:pt idx="9">
                  <c:v>378028331</c:v>
                </c:pt>
              </c:numCache>
            </c:numRef>
          </c:val>
        </c:ser>
        <c:ser>
          <c:idx val="2"/>
          <c:order val="2"/>
          <c:tx>
            <c:strRef>
              <c:f>'10 yrs of NTV by Type'!$D$164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Type'!$A$165:$A$174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Type'!$D$165:$D$174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Type'!$E$164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Type'!$A$165:$A$174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Type'!$E$165:$E$174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2540048"/>
        <c:axId val="532540608"/>
      </c:barChart>
      <c:lineChart>
        <c:grouping val="standard"/>
        <c:varyColors val="0"/>
        <c:ser>
          <c:idx val="4"/>
          <c:order val="4"/>
          <c:tx>
            <c:strRef>
              <c:f>'10 yrs of NTV by Type'!$F$164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Type'!$A$165:$A$174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Type'!$F$165:$F$174</c:f>
              <c:numCache>
                <c:formatCode>_(* #,##0_);_(* \(#,##0\);_(* "-"??_);_(@_)</c:formatCode>
                <c:ptCount val="10"/>
                <c:pt idx="0">
                  <c:v>818733862</c:v>
                </c:pt>
                <c:pt idx="1">
                  <c:v>887828843</c:v>
                </c:pt>
                <c:pt idx="2">
                  <c:v>1019442539</c:v>
                </c:pt>
                <c:pt idx="3">
                  <c:v>1038712174</c:v>
                </c:pt>
                <c:pt idx="4">
                  <c:v>1058628937</c:v>
                </c:pt>
                <c:pt idx="5">
                  <c:v>1105798545</c:v>
                </c:pt>
                <c:pt idx="6">
                  <c:v>1131149006</c:v>
                </c:pt>
                <c:pt idx="7">
                  <c:v>1163765087</c:v>
                </c:pt>
                <c:pt idx="8">
                  <c:v>1198390624</c:v>
                </c:pt>
                <c:pt idx="9">
                  <c:v>1235532025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540048"/>
        <c:axId val="532540608"/>
      </c:lineChart>
      <c:catAx>
        <c:axId val="53254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540608"/>
        <c:crosses val="autoZero"/>
        <c:auto val="1"/>
        <c:lblAlgn val="ctr"/>
        <c:lblOffset val="100"/>
        <c:noMultiLvlLbl val="0"/>
      </c:catAx>
      <c:valAx>
        <c:axId val="53254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54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Los Alamos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Type'!$B$175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Type'!$A$176:$A$185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Type'!$B$176:$B$185</c:f>
              <c:numCache>
                <c:formatCode>_(* #,##0_);_(* \(#,##0\);_(* "-"??_);_(@_)</c:formatCode>
                <c:ptCount val="10"/>
                <c:pt idx="0">
                  <c:v>622840580</c:v>
                </c:pt>
                <c:pt idx="1">
                  <c:v>632261630</c:v>
                </c:pt>
                <c:pt idx="2">
                  <c:v>613670270</c:v>
                </c:pt>
                <c:pt idx="3">
                  <c:v>595414510</c:v>
                </c:pt>
                <c:pt idx="4">
                  <c:v>603817270</c:v>
                </c:pt>
                <c:pt idx="5">
                  <c:v>605095450</c:v>
                </c:pt>
                <c:pt idx="6">
                  <c:v>599393400</c:v>
                </c:pt>
                <c:pt idx="7">
                  <c:v>571278070</c:v>
                </c:pt>
                <c:pt idx="8">
                  <c:v>580968810</c:v>
                </c:pt>
                <c:pt idx="9">
                  <c:v>591125660</c:v>
                </c:pt>
              </c:numCache>
            </c:numRef>
          </c:val>
        </c:ser>
        <c:ser>
          <c:idx val="1"/>
          <c:order val="1"/>
          <c:tx>
            <c:strRef>
              <c:f>'10 yrs of NTV by Type'!$C$175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Type'!$A$176:$A$185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Type'!$C$176:$C$185</c:f>
              <c:numCache>
                <c:formatCode>_(* #,##0_);_(* \(#,##0\);_(* "-"??_);_(@_)</c:formatCode>
                <c:ptCount val="10"/>
                <c:pt idx="0">
                  <c:v>101288337</c:v>
                </c:pt>
                <c:pt idx="1">
                  <c:v>103596960</c:v>
                </c:pt>
                <c:pt idx="2">
                  <c:v>93156620</c:v>
                </c:pt>
                <c:pt idx="3">
                  <c:v>95329243</c:v>
                </c:pt>
                <c:pt idx="4">
                  <c:v>96221313</c:v>
                </c:pt>
                <c:pt idx="5">
                  <c:v>91769952</c:v>
                </c:pt>
                <c:pt idx="6">
                  <c:v>92271636</c:v>
                </c:pt>
                <c:pt idx="7">
                  <c:v>94247196</c:v>
                </c:pt>
                <c:pt idx="8">
                  <c:v>98814305</c:v>
                </c:pt>
                <c:pt idx="9">
                  <c:v>96266819</c:v>
                </c:pt>
              </c:numCache>
            </c:numRef>
          </c:val>
        </c:ser>
        <c:ser>
          <c:idx val="2"/>
          <c:order val="2"/>
          <c:tx>
            <c:strRef>
              <c:f>'10 yrs of NTV by Type'!$D$175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Type'!$A$176:$A$185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Type'!$D$176:$D$185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Type'!$E$175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Type'!$A$176:$A$185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Type'!$E$176:$E$185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2548448"/>
        <c:axId val="532549008"/>
      </c:barChart>
      <c:lineChart>
        <c:grouping val="standard"/>
        <c:varyColors val="0"/>
        <c:ser>
          <c:idx val="4"/>
          <c:order val="4"/>
          <c:tx>
            <c:strRef>
              <c:f>'10 yrs of NTV by Type'!$F$175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Type'!$A$176:$A$185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Type'!$F$176:$F$185</c:f>
              <c:numCache>
                <c:formatCode>_(* #,##0_);_(* \(#,##0\);_(* "-"??_);_(@_)</c:formatCode>
                <c:ptCount val="10"/>
                <c:pt idx="0">
                  <c:v>724128917</c:v>
                </c:pt>
                <c:pt idx="1">
                  <c:v>735858590</c:v>
                </c:pt>
                <c:pt idx="2">
                  <c:v>706826890</c:v>
                </c:pt>
                <c:pt idx="3">
                  <c:v>690743753</c:v>
                </c:pt>
                <c:pt idx="4">
                  <c:v>700038583</c:v>
                </c:pt>
                <c:pt idx="5">
                  <c:v>696865402</c:v>
                </c:pt>
                <c:pt idx="6">
                  <c:v>691665036</c:v>
                </c:pt>
                <c:pt idx="7">
                  <c:v>665525266</c:v>
                </c:pt>
                <c:pt idx="8">
                  <c:v>679783115</c:v>
                </c:pt>
                <c:pt idx="9">
                  <c:v>687392479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548448"/>
        <c:axId val="532549008"/>
      </c:lineChart>
      <c:catAx>
        <c:axId val="53254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549008"/>
        <c:crosses val="autoZero"/>
        <c:auto val="1"/>
        <c:lblAlgn val="ctr"/>
        <c:lblOffset val="100"/>
        <c:noMultiLvlLbl val="0"/>
      </c:catAx>
      <c:valAx>
        <c:axId val="53254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54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Luna</a:t>
            </a:r>
            <a:r>
              <a:rPr lang="en-US" sz="1400" b="0" i="0" u="none" strike="noStrike" baseline="0"/>
              <a:t> </a:t>
            </a:r>
            <a:r>
              <a:rPr lang="en-US" sz="1400" b="1" i="0" u="none" strike="noStrike" baseline="0"/>
              <a:t>County</a:t>
            </a:r>
          </a:p>
          <a:p>
            <a:pPr>
              <a:defRPr/>
            </a:pPr>
            <a:r>
              <a:rPr lang="en-US" sz="1400" b="1" i="0" u="none" strike="noStrike" baseline="0"/>
              <a:t>Net Taxable Value (10 Year History)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Type'!$B$186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Type'!$A$187:$A$196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Type'!$B$187:$B$196</c:f>
              <c:numCache>
                <c:formatCode>_(* #,##0_);_(* \(#,##0\);_(* "-"??_);_(@_)</c:formatCode>
                <c:ptCount val="10"/>
                <c:pt idx="0">
                  <c:v>186744286</c:v>
                </c:pt>
                <c:pt idx="1">
                  <c:v>201683968</c:v>
                </c:pt>
                <c:pt idx="2">
                  <c:v>214391005</c:v>
                </c:pt>
                <c:pt idx="3">
                  <c:v>217282487</c:v>
                </c:pt>
                <c:pt idx="4">
                  <c:v>227734736</c:v>
                </c:pt>
                <c:pt idx="5">
                  <c:v>233446834</c:v>
                </c:pt>
                <c:pt idx="6">
                  <c:v>234882617</c:v>
                </c:pt>
                <c:pt idx="7">
                  <c:v>237336302</c:v>
                </c:pt>
                <c:pt idx="8">
                  <c:v>241782483</c:v>
                </c:pt>
                <c:pt idx="9">
                  <c:v>243620645</c:v>
                </c:pt>
              </c:numCache>
            </c:numRef>
          </c:val>
        </c:ser>
        <c:ser>
          <c:idx val="1"/>
          <c:order val="1"/>
          <c:tx>
            <c:strRef>
              <c:f>'10 yrs of NTV by Type'!$C$186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Type'!$A$187:$A$196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Type'!$C$187:$C$196</c:f>
              <c:numCache>
                <c:formatCode>_(* #,##0_);_(* \(#,##0\);_(* "-"??_);_(@_)</c:formatCode>
                <c:ptCount val="10"/>
                <c:pt idx="0">
                  <c:v>240561610</c:v>
                </c:pt>
                <c:pt idx="1">
                  <c:v>250108995</c:v>
                </c:pt>
                <c:pt idx="2">
                  <c:v>254516821</c:v>
                </c:pt>
                <c:pt idx="3">
                  <c:v>260783506</c:v>
                </c:pt>
                <c:pt idx="4">
                  <c:v>275421776</c:v>
                </c:pt>
                <c:pt idx="5">
                  <c:v>285540831</c:v>
                </c:pt>
                <c:pt idx="6">
                  <c:v>299085191</c:v>
                </c:pt>
                <c:pt idx="7">
                  <c:v>312382374</c:v>
                </c:pt>
                <c:pt idx="8">
                  <c:v>306502989</c:v>
                </c:pt>
                <c:pt idx="9">
                  <c:v>329964414</c:v>
                </c:pt>
              </c:numCache>
            </c:numRef>
          </c:val>
        </c:ser>
        <c:ser>
          <c:idx val="2"/>
          <c:order val="2"/>
          <c:tx>
            <c:strRef>
              <c:f>'10 yrs of NTV by Type'!$D$186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Type'!$A$187:$A$196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Type'!$D$187:$D$196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Type'!$E$186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Type'!$A$187:$A$196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Type'!$E$187:$E$196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2556848"/>
        <c:axId val="532557408"/>
      </c:barChart>
      <c:lineChart>
        <c:grouping val="standard"/>
        <c:varyColors val="0"/>
        <c:ser>
          <c:idx val="4"/>
          <c:order val="4"/>
          <c:tx>
            <c:strRef>
              <c:f>'10 yrs of NTV by Type'!$F$186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Type'!$A$187:$A$196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Type'!$F$187:$F$196</c:f>
              <c:numCache>
                <c:formatCode>_(* #,##0_);_(* \(#,##0\);_(* "-"??_);_(@_)</c:formatCode>
                <c:ptCount val="10"/>
                <c:pt idx="0">
                  <c:v>427305896</c:v>
                </c:pt>
                <c:pt idx="1">
                  <c:v>451792963</c:v>
                </c:pt>
                <c:pt idx="2">
                  <c:v>468907826</c:v>
                </c:pt>
                <c:pt idx="3">
                  <c:v>478065993</c:v>
                </c:pt>
                <c:pt idx="4">
                  <c:v>503156512</c:v>
                </c:pt>
                <c:pt idx="5">
                  <c:v>518987665</c:v>
                </c:pt>
                <c:pt idx="6">
                  <c:v>533967808</c:v>
                </c:pt>
                <c:pt idx="7">
                  <c:v>549718676</c:v>
                </c:pt>
                <c:pt idx="8">
                  <c:v>548285472</c:v>
                </c:pt>
                <c:pt idx="9">
                  <c:v>573585059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556848"/>
        <c:axId val="532557408"/>
      </c:lineChart>
      <c:catAx>
        <c:axId val="53255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557408"/>
        <c:crosses val="autoZero"/>
        <c:auto val="1"/>
        <c:lblAlgn val="ctr"/>
        <c:lblOffset val="100"/>
        <c:noMultiLvlLbl val="0"/>
      </c:catAx>
      <c:valAx>
        <c:axId val="5325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55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McKinley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Type'!$B$197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Type'!$A$198:$A$207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Type'!$B$198:$B$207</c:f>
              <c:numCache>
                <c:formatCode>_(* #,##0_);_(* \(#,##0\);_(* "-"??_);_(@_)</c:formatCode>
                <c:ptCount val="10"/>
                <c:pt idx="0">
                  <c:v>235968181</c:v>
                </c:pt>
                <c:pt idx="1">
                  <c:v>243329070</c:v>
                </c:pt>
                <c:pt idx="2">
                  <c:v>255444981</c:v>
                </c:pt>
                <c:pt idx="3">
                  <c:v>257480061</c:v>
                </c:pt>
                <c:pt idx="4">
                  <c:v>261785689</c:v>
                </c:pt>
                <c:pt idx="5">
                  <c:v>263623542</c:v>
                </c:pt>
                <c:pt idx="6">
                  <c:v>264429332</c:v>
                </c:pt>
                <c:pt idx="7">
                  <c:v>265711016</c:v>
                </c:pt>
                <c:pt idx="8">
                  <c:v>265651062</c:v>
                </c:pt>
                <c:pt idx="9">
                  <c:v>267125381</c:v>
                </c:pt>
              </c:numCache>
            </c:numRef>
          </c:val>
        </c:ser>
        <c:ser>
          <c:idx val="1"/>
          <c:order val="1"/>
          <c:tx>
            <c:strRef>
              <c:f>'10 yrs of NTV by Type'!$C$197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Type'!$A$198:$A$207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Type'!$C$198:$C$207</c:f>
              <c:numCache>
                <c:formatCode>_(* #,##0_);_(* \(#,##0\);_(* "-"??_);_(@_)</c:formatCode>
                <c:ptCount val="10"/>
                <c:pt idx="0">
                  <c:v>443385499</c:v>
                </c:pt>
                <c:pt idx="1">
                  <c:v>438970715</c:v>
                </c:pt>
                <c:pt idx="2">
                  <c:v>480875429</c:v>
                </c:pt>
                <c:pt idx="3">
                  <c:v>461477530</c:v>
                </c:pt>
                <c:pt idx="4">
                  <c:v>484376449</c:v>
                </c:pt>
                <c:pt idx="5">
                  <c:v>491573328</c:v>
                </c:pt>
                <c:pt idx="6">
                  <c:v>552888231</c:v>
                </c:pt>
                <c:pt idx="7">
                  <c:v>559984607</c:v>
                </c:pt>
                <c:pt idx="8">
                  <c:v>564951650</c:v>
                </c:pt>
                <c:pt idx="9">
                  <c:v>590718131</c:v>
                </c:pt>
              </c:numCache>
            </c:numRef>
          </c:val>
        </c:ser>
        <c:ser>
          <c:idx val="2"/>
          <c:order val="2"/>
          <c:tx>
            <c:strRef>
              <c:f>'10 yrs of NTV by Type'!$D$197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Type'!$A$198:$A$207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Type'!$D$198:$D$207</c:f>
              <c:numCache>
                <c:formatCode>_(* #,##0_);_(* \(#,##0\);_(* "-"??_);_(@_)</c:formatCode>
                <c:ptCount val="10"/>
                <c:pt idx="0">
                  <c:v>100519.98</c:v>
                </c:pt>
                <c:pt idx="1">
                  <c:v>683767.09</c:v>
                </c:pt>
                <c:pt idx="2">
                  <c:v>1039265.13</c:v>
                </c:pt>
                <c:pt idx="3">
                  <c:v>871965.06</c:v>
                </c:pt>
                <c:pt idx="4">
                  <c:v>1375102.22</c:v>
                </c:pt>
                <c:pt idx="5">
                  <c:v>1426695.42</c:v>
                </c:pt>
                <c:pt idx="6">
                  <c:v>1650642.71</c:v>
                </c:pt>
                <c:pt idx="7">
                  <c:v>2498801.29</c:v>
                </c:pt>
                <c:pt idx="8">
                  <c:v>2230356</c:v>
                </c:pt>
                <c:pt idx="9">
                  <c:v>469181.78</c:v>
                </c:pt>
              </c:numCache>
            </c:numRef>
          </c:val>
        </c:ser>
        <c:ser>
          <c:idx val="3"/>
          <c:order val="3"/>
          <c:tx>
            <c:strRef>
              <c:f>'10 yrs of NTV by Type'!$E$197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Type'!$A$198:$A$207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Type'!$E$198:$E$207</c:f>
              <c:numCache>
                <c:formatCode>_(* #,##0_);_(* \(#,##0\);_(* "-"??_);_(@_)</c:formatCode>
                <c:ptCount val="10"/>
                <c:pt idx="0">
                  <c:v>29918.76</c:v>
                </c:pt>
                <c:pt idx="1">
                  <c:v>116335.53</c:v>
                </c:pt>
                <c:pt idx="2">
                  <c:v>196029.04</c:v>
                </c:pt>
                <c:pt idx="3">
                  <c:v>166497.9</c:v>
                </c:pt>
                <c:pt idx="4">
                  <c:v>271995.38</c:v>
                </c:pt>
                <c:pt idx="5">
                  <c:v>288670.05</c:v>
                </c:pt>
                <c:pt idx="6">
                  <c:v>334471.83</c:v>
                </c:pt>
                <c:pt idx="7">
                  <c:v>491999.13</c:v>
                </c:pt>
                <c:pt idx="8">
                  <c:v>476990.08</c:v>
                </c:pt>
                <c:pt idx="9">
                  <c:v>133805.46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2565248"/>
        <c:axId val="532565808"/>
      </c:barChart>
      <c:lineChart>
        <c:grouping val="standard"/>
        <c:varyColors val="0"/>
        <c:ser>
          <c:idx val="4"/>
          <c:order val="4"/>
          <c:tx>
            <c:strRef>
              <c:f>'10 yrs of NTV by Type'!$F$197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Type'!$A$198:$A$207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Type'!$F$198:$F$207</c:f>
              <c:numCache>
                <c:formatCode>_(* #,##0_);_(* \(#,##0\);_(* "-"??_);_(@_)</c:formatCode>
                <c:ptCount val="10"/>
                <c:pt idx="0">
                  <c:v>679484118.74000001</c:v>
                </c:pt>
                <c:pt idx="1">
                  <c:v>683099887.62</c:v>
                </c:pt>
                <c:pt idx="2">
                  <c:v>737555704.16999996</c:v>
                </c:pt>
                <c:pt idx="3">
                  <c:v>719996053.95999992</c:v>
                </c:pt>
                <c:pt idx="4">
                  <c:v>747809235.60000002</c:v>
                </c:pt>
                <c:pt idx="5">
                  <c:v>756912235.46999991</c:v>
                </c:pt>
                <c:pt idx="6">
                  <c:v>819302677.54000008</c:v>
                </c:pt>
                <c:pt idx="7">
                  <c:v>828686423.41999996</c:v>
                </c:pt>
                <c:pt idx="8">
                  <c:v>833310058.08000004</c:v>
                </c:pt>
                <c:pt idx="9">
                  <c:v>858446499.24000001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565248"/>
        <c:axId val="532565808"/>
      </c:lineChart>
      <c:catAx>
        <c:axId val="5325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565808"/>
        <c:crosses val="autoZero"/>
        <c:auto val="1"/>
        <c:lblAlgn val="ctr"/>
        <c:lblOffset val="100"/>
        <c:noMultiLvlLbl val="0"/>
      </c:catAx>
      <c:valAx>
        <c:axId val="53256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5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Mora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Type'!$B$208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Type'!$A$209:$A$218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Type'!$B$209:$B$218</c:f>
              <c:numCache>
                <c:formatCode>_(* #,##0_);_(* \(#,##0\);_(* "-"??_);_(@_)</c:formatCode>
                <c:ptCount val="10"/>
                <c:pt idx="0">
                  <c:v>46287728</c:v>
                </c:pt>
                <c:pt idx="1">
                  <c:v>49189728</c:v>
                </c:pt>
                <c:pt idx="2">
                  <c:v>55121747</c:v>
                </c:pt>
                <c:pt idx="3">
                  <c:v>57303969</c:v>
                </c:pt>
                <c:pt idx="4">
                  <c:v>60374753</c:v>
                </c:pt>
                <c:pt idx="5">
                  <c:v>62126999</c:v>
                </c:pt>
                <c:pt idx="6">
                  <c:v>64050969</c:v>
                </c:pt>
                <c:pt idx="7">
                  <c:v>67431053</c:v>
                </c:pt>
                <c:pt idx="8">
                  <c:v>69465431</c:v>
                </c:pt>
                <c:pt idx="9">
                  <c:v>73088236</c:v>
                </c:pt>
              </c:numCache>
            </c:numRef>
          </c:val>
        </c:ser>
        <c:ser>
          <c:idx val="1"/>
          <c:order val="1"/>
          <c:tx>
            <c:strRef>
              <c:f>'10 yrs of NTV by Type'!$C$208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Type'!$A$209:$A$218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Type'!$C$209:$C$218</c:f>
              <c:numCache>
                <c:formatCode>_(* #,##0_);_(* \(#,##0\);_(* "-"??_);_(@_)</c:formatCode>
                <c:ptCount val="10"/>
                <c:pt idx="0">
                  <c:v>34130427</c:v>
                </c:pt>
                <c:pt idx="1">
                  <c:v>36355708</c:v>
                </c:pt>
                <c:pt idx="2">
                  <c:v>52303007</c:v>
                </c:pt>
                <c:pt idx="3">
                  <c:v>49692439</c:v>
                </c:pt>
                <c:pt idx="4">
                  <c:v>49762852</c:v>
                </c:pt>
                <c:pt idx="5">
                  <c:v>52250634</c:v>
                </c:pt>
                <c:pt idx="6">
                  <c:v>54190152</c:v>
                </c:pt>
                <c:pt idx="7">
                  <c:v>58742372</c:v>
                </c:pt>
                <c:pt idx="8">
                  <c:v>61072645</c:v>
                </c:pt>
                <c:pt idx="9">
                  <c:v>67579696</c:v>
                </c:pt>
              </c:numCache>
            </c:numRef>
          </c:val>
        </c:ser>
        <c:ser>
          <c:idx val="2"/>
          <c:order val="2"/>
          <c:tx>
            <c:strRef>
              <c:f>'10 yrs of NTV by Type'!$D$208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Type'!$A$209:$A$218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Type'!$D$209:$D$218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Type'!$E$208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Type'!$A$209:$A$218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Type'!$E$209:$E$218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974528"/>
        <c:axId val="757975088"/>
      </c:barChart>
      <c:lineChart>
        <c:grouping val="standard"/>
        <c:varyColors val="0"/>
        <c:ser>
          <c:idx val="4"/>
          <c:order val="4"/>
          <c:tx>
            <c:strRef>
              <c:f>'10 yrs of NTV by Type'!$F$208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Type'!$A$209:$A$218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Type'!$F$209:$F$218</c:f>
              <c:numCache>
                <c:formatCode>_(* #,##0_);_(* \(#,##0\);_(* "-"??_);_(@_)</c:formatCode>
                <c:ptCount val="10"/>
                <c:pt idx="0">
                  <c:v>80418155</c:v>
                </c:pt>
                <c:pt idx="1">
                  <c:v>85545436</c:v>
                </c:pt>
                <c:pt idx="2">
                  <c:v>107424754</c:v>
                </c:pt>
                <c:pt idx="3">
                  <c:v>106996408</c:v>
                </c:pt>
                <c:pt idx="4">
                  <c:v>110137605</c:v>
                </c:pt>
                <c:pt idx="5">
                  <c:v>114377633</c:v>
                </c:pt>
                <c:pt idx="6">
                  <c:v>118241121</c:v>
                </c:pt>
                <c:pt idx="7">
                  <c:v>126173425</c:v>
                </c:pt>
                <c:pt idx="8">
                  <c:v>130538076</c:v>
                </c:pt>
                <c:pt idx="9">
                  <c:v>140667932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974528"/>
        <c:axId val="757975088"/>
      </c:lineChart>
      <c:catAx>
        <c:axId val="75797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975088"/>
        <c:crosses val="autoZero"/>
        <c:auto val="1"/>
        <c:lblAlgn val="ctr"/>
        <c:lblOffset val="100"/>
        <c:noMultiLvlLbl val="0"/>
      </c:catAx>
      <c:valAx>
        <c:axId val="75797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97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Catron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Type'!$B$21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Type'!$A$22:$A$31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Type'!$B$22:$B$31</c:f>
              <c:numCache>
                <c:formatCode>_(* #,##0_);_(* \(#,##0\);_(* "-"??_);_(@_)</c:formatCode>
                <c:ptCount val="10"/>
                <c:pt idx="0">
                  <c:v>35978706</c:v>
                </c:pt>
                <c:pt idx="1">
                  <c:v>41099262</c:v>
                </c:pt>
                <c:pt idx="2">
                  <c:v>45862503</c:v>
                </c:pt>
                <c:pt idx="3">
                  <c:v>47733552</c:v>
                </c:pt>
                <c:pt idx="4">
                  <c:v>50450766</c:v>
                </c:pt>
                <c:pt idx="5">
                  <c:v>69175212</c:v>
                </c:pt>
                <c:pt idx="6">
                  <c:v>75371855</c:v>
                </c:pt>
                <c:pt idx="7">
                  <c:v>75242965</c:v>
                </c:pt>
                <c:pt idx="8">
                  <c:v>77277937</c:v>
                </c:pt>
                <c:pt idx="9">
                  <c:v>77594836</c:v>
                </c:pt>
              </c:numCache>
            </c:numRef>
          </c:val>
        </c:ser>
        <c:ser>
          <c:idx val="1"/>
          <c:order val="1"/>
          <c:tx>
            <c:strRef>
              <c:f>'10 yrs of NTV by Type'!$C$21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Type'!$A$22:$A$31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Type'!$C$22:$C$31</c:f>
              <c:numCache>
                <c:formatCode>_(* #,##0_);_(* \(#,##0\);_(* "-"??_);_(@_)</c:formatCode>
                <c:ptCount val="10"/>
                <c:pt idx="0">
                  <c:v>62036464</c:v>
                </c:pt>
                <c:pt idx="1">
                  <c:v>68162098</c:v>
                </c:pt>
                <c:pt idx="2">
                  <c:v>70797431</c:v>
                </c:pt>
                <c:pt idx="3">
                  <c:v>71839930</c:v>
                </c:pt>
                <c:pt idx="4">
                  <c:v>72005149</c:v>
                </c:pt>
                <c:pt idx="5">
                  <c:v>52023447</c:v>
                </c:pt>
                <c:pt idx="6">
                  <c:v>48620960</c:v>
                </c:pt>
                <c:pt idx="7">
                  <c:v>46458325</c:v>
                </c:pt>
                <c:pt idx="8">
                  <c:v>47961148</c:v>
                </c:pt>
                <c:pt idx="9">
                  <c:v>50560398</c:v>
                </c:pt>
              </c:numCache>
            </c:numRef>
          </c:val>
        </c:ser>
        <c:ser>
          <c:idx val="2"/>
          <c:order val="2"/>
          <c:tx>
            <c:strRef>
              <c:f>'10 yrs of NTV by Type'!$D$21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Type'!$A$22:$A$31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Type'!$D$22:$D$31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Type'!$E$21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Type'!$A$22:$A$31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Type'!$E$22:$E$31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8446064"/>
        <c:axId val="738446624"/>
      </c:barChart>
      <c:lineChart>
        <c:grouping val="standard"/>
        <c:varyColors val="0"/>
        <c:ser>
          <c:idx val="4"/>
          <c:order val="4"/>
          <c:tx>
            <c:strRef>
              <c:f>'10 yrs of NTV by Type'!$F$21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Type'!$A$22:$A$31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Type'!$F$22:$F$31</c:f>
              <c:numCache>
                <c:formatCode>_(* #,##0_);_(* \(#,##0\);_(* "-"??_);_(@_)</c:formatCode>
                <c:ptCount val="10"/>
                <c:pt idx="0">
                  <c:v>98015170</c:v>
                </c:pt>
                <c:pt idx="1">
                  <c:v>109261360</c:v>
                </c:pt>
                <c:pt idx="2">
                  <c:v>116659934</c:v>
                </c:pt>
                <c:pt idx="3">
                  <c:v>119573482</c:v>
                </c:pt>
                <c:pt idx="4">
                  <c:v>122455915</c:v>
                </c:pt>
                <c:pt idx="5">
                  <c:v>121198659</c:v>
                </c:pt>
                <c:pt idx="6">
                  <c:v>123992815</c:v>
                </c:pt>
                <c:pt idx="7">
                  <c:v>121701290</c:v>
                </c:pt>
                <c:pt idx="8">
                  <c:v>125239085</c:v>
                </c:pt>
                <c:pt idx="9">
                  <c:v>128155234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446064"/>
        <c:axId val="738446624"/>
      </c:lineChart>
      <c:catAx>
        <c:axId val="73844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446624"/>
        <c:crosses val="autoZero"/>
        <c:auto val="1"/>
        <c:lblAlgn val="ctr"/>
        <c:lblOffset val="100"/>
        <c:noMultiLvlLbl val="0"/>
      </c:catAx>
      <c:valAx>
        <c:axId val="73844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44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Otero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Type'!$B$219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Type'!$A$220:$A$229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Type'!$B$220:$B$229</c:f>
              <c:numCache>
                <c:formatCode>_(* #,##0_);_(* \(#,##0\);_(* "-"??_);_(@_)</c:formatCode>
                <c:ptCount val="10"/>
                <c:pt idx="0">
                  <c:v>538950160</c:v>
                </c:pt>
                <c:pt idx="1">
                  <c:v>566262129</c:v>
                </c:pt>
                <c:pt idx="2">
                  <c:v>587585032</c:v>
                </c:pt>
                <c:pt idx="3">
                  <c:v>618627116</c:v>
                </c:pt>
                <c:pt idx="4">
                  <c:v>652856455</c:v>
                </c:pt>
                <c:pt idx="5">
                  <c:v>680593214</c:v>
                </c:pt>
                <c:pt idx="6">
                  <c:v>705760881</c:v>
                </c:pt>
                <c:pt idx="7">
                  <c:v>728686678</c:v>
                </c:pt>
                <c:pt idx="8">
                  <c:v>750114750</c:v>
                </c:pt>
                <c:pt idx="9">
                  <c:v>773310783</c:v>
                </c:pt>
              </c:numCache>
            </c:numRef>
          </c:val>
        </c:ser>
        <c:ser>
          <c:idx val="1"/>
          <c:order val="1"/>
          <c:tx>
            <c:strRef>
              <c:f>'10 yrs of NTV by Type'!$C$219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Type'!$A$220:$A$229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Type'!$C$220:$C$229</c:f>
              <c:numCache>
                <c:formatCode>_(* #,##0_);_(* \(#,##0\);_(* "-"??_);_(@_)</c:formatCode>
                <c:ptCount val="10"/>
                <c:pt idx="0">
                  <c:v>239633786</c:v>
                </c:pt>
                <c:pt idx="1">
                  <c:v>259429999</c:v>
                </c:pt>
                <c:pt idx="2">
                  <c:v>267940754</c:v>
                </c:pt>
                <c:pt idx="3">
                  <c:v>287173977</c:v>
                </c:pt>
                <c:pt idx="4">
                  <c:v>291714935</c:v>
                </c:pt>
                <c:pt idx="5">
                  <c:v>309189682</c:v>
                </c:pt>
                <c:pt idx="6">
                  <c:v>325423745</c:v>
                </c:pt>
                <c:pt idx="7">
                  <c:v>335692544</c:v>
                </c:pt>
                <c:pt idx="8">
                  <c:v>351520275</c:v>
                </c:pt>
                <c:pt idx="9">
                  <c:v>359080341</c:v>
                </c:pt>
              </c:numCache>
            </c:numRef>
          </c:val>
        </c:ser>
        <c:ser>
          <c:idx val="2"/>
          <c:order val="2"/>
          <c:tx>
            <c:strRef>
              <c:f>'10 yrs of NTV by Type'!$D$219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Type'!$A$220:$A$229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Type'!$D$220:$D$229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Type'!$E$219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Type'!$A$220:$A$229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Type'!$E$220:$E$229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982928"/>
        <c:axId val="757983488"/>
      </c:barChart>
      <c:lineChart>
        <c:grouping val="standard"/>
        <c:varyColors val="0"/>
        <c:ser>
          <c:idx val="4"/>
          <c:order val="4"/>
          <c:tx>
            <c:strRef>
              <c:f>'10 yrs of NTV by Type'!$F$219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Type'!$A$220:$A$229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Type'!$F$220:$F$229</c:f>
              <c:numCache>
                <c:formatCode>_(* #,##0_);_(* \(#,##0\);_(* "-"??_);_(@_)</c:formatCode>
                <c:ptCount val="10"/>
                <c:pt idx="0">
                  <c:v>778583946</c:v>
                </c:pt>
                <c:pt idx="1">
                  <c:v>825692128</c:v>
                </c:pt>
                <c:pt idx="2">
                  <c:v>855525786</c:v>
                </c:pt>
                <c:pt idx="3">
                  <c:v>905801093</c:v>
                </c:pt>
                <c:pt idx="4">
                  <c:v>944571390</c:v>
                </c:pt>
                <c:pt idx="5">
                  <c:v>989782896</c:v>
                </c:pt>
                <c:pt idx="6">
                  <c:v>1031184626</c:v>
                </c:pt>
                <c:pt idx="7">
                  <c:v>1064379222</c:v>
                </c:pt>
                <c:pt idx="8">
                  <c:v>1101635025</c:v>
                </c:pt>
                <c:pt idx="9">
                  <c:v>1132391124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982928"/>
        <c:axId val="757983488"/>
      </c:lineChart>
      <c:catAx>
        <c:axId val="75798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983488"/>
        <c:crosses val="autoZero"/>
        <c:auto val="1"/>
        <c:lblAlgn val="ctr"/>
        <c:lblOffset val="100"/>
        <c:noMultiLvlLbl val="0"/>
      </c:catAx>
      <c:valAx>
        <c:axId val="75798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98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Quay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Type'!$B$230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Type'!$A$231:$A$240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Type'!$B$231:$B$240</c:f>
              <c:numCache>
                <c:formatCode>_(* #,##0_);_(* \(#,##0\);_(* "-"??_);_(@_)</c:formatCode>
                <c:ptCount val="10"/>
                <c:pt idx="0">
                  <c:v>62484755</c:v>
                </c:pt>
                <c:pt idx="1">
                  <c:v>67613834</c:v>
                </c:pt>
                <c:pt idx="2">
                  <c:v>74556775</c:v>
                </c:pt>
                <c:pt idx="3">
                  <c:v>78535414</c:v>
                </c:pt>
                <c:pt idx="4">
                  <c:v>81415736</c:v>
                </c:pt>
                <c:pt idx="5">
                  <c:v>86266156</c:v>
                </c:pt>
                <c:pt idx="6">
                  <c:v>87716211</c:v>
                </c:pt>
                <c:pt idx="7">
                  <c:v>73483564</c:v>
                </c:pt>
                <c:pt idx="8">
                  <c:v>80812188</c:v>
                </c:pt>
                <c:pt idx="9">
                  <c:v>83605067</c:v>
                </c:pt>
              </c:numCache>
            </c:numRef>
          </c:val>
        </c:ser>
        <c:ser>
          <c:idx val="1"/>
          <c:order val="1"/>
          <c:tx>
            <c:strRef>
              <c:f>'10 yrs of NTV by Type'!$C$230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Type'!$A$231:$A$240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Type'!$C$231:$C$240</c:f>
              <c:numCache>
                <c:formatCode>_(* #,##0_);_(* \(#,##0\);_(* "-"??_);_(@_)</c:formatCode>
                <c:ptCount val="10"/>
                <c:pt idx="0">
                  <c:v>72471745</c:v>
                </c:pt>
                <c:pt idx="1">
                  <c:v>72571111</c:v>
                </c:pt>
                <c:pt idx="2">
                  <c:v>77152570</c:v>
                </c:pt>
                <c:pt idx="3">
                  <c:v>82365883</c:v>
                </c:pt>
                <c:pt idx="4">
                  <c:v>91326694</c:v>
                </c:pt>
                <c:pt idx="5">
                  <c:v>92603225</c:v>
                </c:pt>
                <c:pt idx="6">
                  <c:v>100916630</c:v>
                </c:pt>
                <c:pt idx="7">
                  <c:v>99375406</c:v>
                </c:pt>
                <c:pt idx="8">
                  <c:v>109726754</c:v>
                </c:pt>
                <c:pt idx="9">
                  <c:v>115721175</c:v>
                </c:pt>
              </c:numCache>
            </c:numRef>
          </c:val>
        </c:ser>
        <c:ser>
          <c:idx val="2"/>
          <c:order val="2"/>
          <c:tx>
            <c:strRef>
              <c:f>'10 yrs of NTV by Type'!$D$230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Type'!$A$231:$A$240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Type'!$D$231:$D$240</c:f>
              <c:numCache>
                <c:formatCode>_(* #,##0_);_(* \(#,##0\);_(* "-"??_);_(@_)</c:formatCode>
                <c:ptCount val="10"/>
                <c:pt idx="0">
                  <c:v>1813531.92</c:v>
                </c:pt>
                <c:pt idx="1">
                  <c:v>3166203.29</c:v>
                </c:pt>
                <c:pt idx="2">
                  <c:v>3536477.7</c:v>
                </c:pt>
                <c:pt idx="3">
                  <c:v>2315696.83</c:v>
                </c:pt>
                <c:pt idx="4">
                  <c:v>3113449.56</c:v>
                </c:pt>
                <c:pt idx="5">
                  <c:v>3597603.53</c:v>
                </c:pt>
                <c:pt idx="6">
                  <c:v>3220242.39</c:v>
                </c:pt>
                <c:pt idx="7">
                  <c:v>3299266.35</c:v>
                </c:pt>
                <c:pt idx="8">
                  <c:v>2927519.59</c:v>
                </c:pt>
                <c:pt idx="9">
                  <c:v>1543327.91</c:v>
                </c:pt>
              </c:numCache>
            </c:numRef>
          </c:val>
        </c:ser>
        <c:ser>
          <c:idx val="3"/>
          <c:order val="3"/>
          <c:tx>
            <c:strRef>
              <c:f>'10 yrs of NTV by Type'!$E$230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Type'!$A$231:$A$240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Type'!$E$231:$E$240</c:f>
              <c:numCache>
                <c:formatCode>_(* #,##0_);_(* \(#,##0\);_(* "-"??_);_(@_)</c:formatCode>
                <c:ptCount val="10"/>
                <c:pt idx="0">
                  <c:v>338086.89</c:v>
                </c:pt>
                <c:pt idx="1">
                  <c:v>486095</c:v>
                </c:pt>
                <c:pt idx="2">
                  <c:v>658029.39</c:v>
                </c:pt>
                <c:pt idx="3">
                  <c:v>430925.58</c:v>
                </c:pt>
                <c:pt idx="4">
                  <c:v>579444.69999999995</c:v>
                </c:pt>
                <c:pt idx="5">
                  <c:v>636950.82999999996</c:v>
                </c:pt>
                <c:pt idx="6">
                  <c:v>597098.30000000005</c:v>
                </c:pt>
                <c:pt idx="7">
                  <c:v>611018.9</c:v>
                </c:pt>
                <c:pt idx="8">
                  <c:v>543245.73</c:v>
                </c:pt>
                <c:pt idx="9">
                  <c:v>288492.15000000002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991328"/>
        <c:axId val="757991888"/>
      </c:barChart>
      <c:lineChart>
        <c:grouping val="standard"/>
        <c:varyColors val="0"/>
        <c:ser>
          <c:idx val="4"/>
          <c:order val="4"/>
          <c:tx>
            <c:strRef>
              <c:f>'10 yrs of NTV by Type'!$F$230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Type'!$A$231:$A$240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Type'!$F$231:$F$240</c:f>
              <c:numCache>
                <c:formatCode>_(* #,##0_);_(* \(#,##0\);_(* "-"??_);_(@_)</c:formatCode>
                <c:ptCount val="10"/>
                <c:pt idx="0">
                  <c:v>137108118.80999997</c:v>
                </c:pt>
                <c:pt idx="1">
                  <c:v>143837243.28999999</c:v>
                </c:pt>
                <c:pt idx="2">
                  <c:v>155903852.08999997</c:v>
                </c:pt>
                <c:pt idx="3">
                  <c:v>163647919.41000003</c:v>
                </c:pt>
                <c:pt idx="4">
                  <c:v>176435324.25999999</c:v>
                </c:pt>
                <c:pt idx="5">
                  <c:v>183103935.36000001</c:v>
                </c:pt>
                <c:pt idx="6">
                  <c:v>192450181.69</c:v>
                </c:pt>
                <c:pt idx="7">
                  <c:v>176769255.25</c:v>
                </c:pt>
                <c:pt idx="8">
                  <c:v>194009707.31999999</c:v>
                </c:pt>
                <c:pt idx="9">
                  <c:v>201158062.06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991328"/>
        <c:axId val="757991888"/>
      </c:lineChart>
      <c:catAx>
        <c:axId val="7579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991888"/>
        <c:crosses val="autoZero"/>
        <c:auto val="1"/>
        <c:lblAlgn val="ctr"/>
        <c:lblOffset val="100"/>
        <c:noMultiLvlLbl val="0"/>
      </c:catAx>
      <c:valAx>
        <c:axId val="75799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99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Rio Arriba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Type'!$B$241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Type'!$A$242:$A$251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Type'!$B$242:$B$251</c:f>
              <c:numCache>
                <c:formatCode>_(* #,##0_);_(* \(#,##0\);_(* "-"??_);_(@_)</c:formatCode>
                <c:ptCount val="10"/>
                <c:pt idx="0">
                  <c:v>368355524</c:v>
                </c:pt>
                <c:pt idx="1">
                  <c:v>390237716</c:v>
                </c:pt>
                <c:pt idx="2">
                  <c:v>420553571</c:v>
                </c:pt>
                <c:pt idx="3">
                  <c:v>423154548</c:v>
                </c:pt>
                <c:pt idx="4">
                  <c:v>431071802</c:v>
                </c:pt>
                <c:pt idx="5">
                  <c:v>473239720</c:v>
                </c:pt>
                <c:pt idx="6">
                  <c:v>488925019</c:v>
                </c:pt>
                <c:pt idx="7">
                  <c:v>497972317</c:v>
                </c:pt>
                <c:pt idx="8">
                  <c:v>503272606</c:v>
                </c:pt>
                <c:pt idx="9">
                  <c:v>515046618</c:v>
                </c:pt>
              </c:numCache>
            </c:numRef>
          </c:val>
        </c:ser>
        <c:ser>
          <c:idx val="1"/>
          <c:order val="1"/>
          <c:tx>
            <c:strRef>
              <c:f>'10 yrs of NTV by Type'!$C$241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Type'!$A$242:$A$251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Type'!$C$242:$C$251</c:f>
              <c:numCache>
                <c:formatCode>_(* #,##0_);_(* \(#,##0\);_(* "-"??_);_(@_)</c:formatCode>
                <c:ptCount val="10"/>
                <c:pt idx="0">
                  <c:v>265471475</c:v>
                </c:pt>
                <c:pt idx="1">
                  <c:v>262638407</c:v>
                </c:pt>
                <c:pt idx="2">
                  <c:v>276135846</c:v>
                </c:pt>
                <c:pt idx="3">
                  <c:v>285715738</c:v>
                </c:pt>
                <c:pt idx="4">
                  <c:v>285967012</c:v>
                </c:pt>
                <c:pt idx="5">
                  <c:v>292535363</c:v>
                </c:pt>
                <c:pt idx="6">
                  <c:v>297183698</c:v>
                </c:pt>
                <c:pt idx="7">
                  <c:v>304893136</c:v>
                </c:pt>
                <c:pt idx="8">
                  <c:v>289642902</c:v>
                </c:pt>
                <c:pt idx="9">
                  <c:v>306138716</c:v>
                </c:pt>
              </c:numCache>
            </c:numRef>
          </c:val>
        </c:ser>
        <c:ser>
          <c:idx val="2"/>
          <c:order val="2"/>
          <c:tx>
            <c:strRef>
              <c:f>'10 yrs of NTV by Type'!$D$241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Type'!$A$242:$A$251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Type'!$D$242:$D$251</c:f>
              <c:numCache>
                <c:formatCode>_(* #,##0_);_(* \(#,##0\);_(* "-"??_);_(@_)</c:formatCode>
                <c:ptCount val="10"/>
                <c:pt idx="0">
                  <c:v>1000074788.78</c:v>
                </c:pt>
                <c:pt idx="1">
                  <c:v>1046475561</c:v>
                </c:pt>
                <c:pt idx="2">
                  <c:v>1259645828.1399999</c:v>
                </c:pt>
                <c:pt idx="3">
                  <c:v>544517945.90999997</c:v>
                </c:pt>
                <c:pt idx="4">
                  <c:v>695738070.02999997</c:v>
                </c:pt>
                <c:pt idx="5">
                  <c:v>736396305.07000005</c:v>
                </c:pt>
                <c:pt idx="6">
                  <c:v>477368259.18000001</c:v>
                </c:pt>
                <c:pt idx="7">
                  <c:v>525602863.68000001</c:v>
                </c:pt>
                <c:pt idx="8">
                  <c:v>574102690.26999998</c:v>
                </c:pt>
                <c:pt idx="9">
                  <c:v>295170417.81999999</c:v>
                </c:pt>
              </c:numCache>
            </c:numRef>
          </c:val>
        </c:ser>
        <c:ser>
          <c:idx val="3"/>
          <c:order val="3"/>
          <c:tx>
            <c:strRef>
              <c:f>'10 yrs of NTV by Type'!$E$241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Type'!$A$242:$A$251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Type'!$E$242:$E$251</c:f>
              <c:numCache>
                <c:formatCode>_(* #,##0_);_(* \(#,##0\);_(* "-"??_);_(@_)</c:formatCode>
                <c:ptCount val="10"/>
                <c:pt idx="0">
                  <c:v>197638822.63</c:v>
                </c:pt>
                <c:pt idx="1">
                  <c:v>213134249.16999999</c:v>
                </c:pt>
                <c:pt idx="2">
                  <c:v>255393976.18000001</c:v>
                </c:pt>
                <c:pt idx="3">
                  <c:v>112871390.22</c:v>
                </c:pt>
                <c:pt idx="4">
                  <c:v>141603508.62</c:v>
                </c:pt>
                <c:pt idx="5">
                  <c:v>148923915.72</c:v>
                </c:pt>
                <c:pt idx="6">
                  <c:v>96802928.530000001</c:v>
                </c:pt>
                <c:pt idx="7">
                  <c:v>106436223.71000001</c:v>
                </c:pt>
                <c:pt idx="8">
                  <c:v>117460960.95</c:v>
                </c:pt>
                <c:pt idx="9">
                  <c:v>59121504.089999996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999728"/>
        <c:axId val="758000288"/>
      </c:barChart>
      <c:lineChart>
        <c:grouping val="standard"/>
        <c:varyColors val="0"/>
        <c:ser>
          <c:idx val="4"/>
          <c:order val="4"/>
          <c:tx>
            <c:strRef>
              <c:f>'10 yrs of NTV by Type'!$F$241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Type'!$A$242:$A$251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Type'!$F$242:$F$251</c:f>
              <c:numCache>
                <c:formatCode>_(* #,##0_);_(* \(#,##0\);_(* "-"??_);_(@_)</c:formatCode>
                <c:ptCount val="10"/>
                <c:pt idx="0">
                  <c:v>1831540610.4099998</c:v>
                </c:pt>
                <c:pt idx="1">
                  <c:v>1912485933.1700001</c:v>
                </c:pt>
                <c:pt idx="2">
                  <c:v>2211729221.3199997</c:v>
                </c:pt>
                <c:pt idx="3">
                  <c:v>1366259622.1299999</c:v>
                </c:pt>
                <c:pt idx="4">
                  <c:v>1554380392.6500001</c:v>
                </c:pt>
                <c:pt idx="5">
                  <c:v>1651095303.7900002</c:v>
                </c:pt>
                <c:pt idx="6">
                  <c:v>1360279904.71</c:v>
                </c:pt>
                <c:pt idx="7">
                  <c:v>1434904540.3900001</c:v>
                </c:pt>
                <c:pt idx="8">
                  <c:v>1484479159.22</c:v>
                </c:pt>
                <c:pt idx="9">
                  <c:v>1175477255.9099998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999728"/>
        <c:axId val="758000288"/>
      </c:lineChart>
      <c:catAx>
        <c:axId val="75799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00288"/>
        <c:crosses val="autoZero"/>
        <c:auto val="1"/>
        <c:lblAlgn val="ctr"/>
        <c:lblOffset val="100"/>
        <c:noMultiLvlLbl val="0"/>
      </c:catAx>
      <c:valAx>
        <c:axId val="75800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99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Roosevelt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Type'!$B$252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Type'!$A$253:$A$262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Type'!$B$253:$B$262</c:f>
              <c:numCache>
                <c:formatCode>_(* #,##0_);_(* \(#,##0\);_(* "-"??_);_(@_)</c:formatCode>
                <c:ptCount val="10"/>
                <c:pt idx="0">
                  <c:v>104965443</c:v>
                </c:pt>
                <c:pt idx="1">
                  <c:v>110586305</c:v>
                </c:pt>
                <c:pt idx="2">
                  <c:v>115146250</c:v>
                </c:pt>
                <c:pt idx="3">
                  <c:v>121307444</c:v>
                </c:pt>
                <c:pt idx="4">
                  <c:v>127441932</c:v>
                </c:pt>
                <c:pt idx="5">
                  <c:v>133484085</c:v>
                </c:pt>
                <c:pt idx="6">
                  <c:v>140808592</c:v>
                </c:pt>
                <c:pt idx="7">
                  <c:v>150987169</c:v>
                </c:pt>
                <c:pt idx="8">
                  <c:v>156524320</c:v>
                </c:pt>
                <c:pt idx="9">
                  <c:v>163334591</c:v>
                </c:pt>
              </c:numCache>
            </c:numRef>
          </c:val>
        </c:ser>
        <c:ser>
          <c:idx val="1"/>
          <c:order val="1"/>
          <c:tx>
            <c:strRef>
              <c:f>'10 yrs of NTV by Type'!$C$252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Type'!$A$253:$A$262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Type'!$C$253:$C$262</c:f>
              <c:numCache>
                <c:formatCode>_(* #,##0_);_(* \(#,##0\);_(* "-"??_);_(@_)</c:formatCode>
                <c:ptCount val="10"/>
                <c:pt idx="0">
                  <c:v>142596740</c:v>
                </c:pt>
                <c:pt idx="1">
                  <c:v>140866398</c:v>
                </c:pt>
                <c:pt idx="2">
                  <c:v>155435033</c:v>
                </c:pt>
                <c:pt idx="3">
                  <c:v>168266030</c:v>
                </c:pt>
                <c:pt idx="4">
                  <c:v>162162304</c:v>
                </c:pt>
                <c:pt idx="5">
                  <c:v>171485151</c:v>
                </c:pt>
                <c:pt idx="6">
                  <c:v>180803373</c:v>
                </c:pt>
                <c:pt idx="7">
                  <c:v>179105674</c:v>
                </c:pt>
                <c:pt idx="8">
                  <c:v>199557633</c:v>
                </c:pt>
                <c:pt idx="9">
                  <c:v>210828179</c:v>
                </c:pt>
              </c:numCache>
            </c:numRef>
          </c:val>
        </c:ser>
        <c:ser>
          <c:idx val="2"/>
          <c:order val="2"/>
          <c:tx>
            <c:strRef>
              <c:f>'10 yrs of NTV by Type'!$D$252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Type'!$A$253:$A$262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Type'!$D$253:$D$262</c:f>
              <c:numCache>
                <c:formatCode>_(* #,##0_);_(* \(#,##0\);_(* "-"??_);_(@_)</c:formatCode>
                <c:ptCount val="10"/>
                <c:pt idx="0">
                  <c:v>16408078</c:v>
                </c:pt>
                <c:pt idx="1">
                  <c:v>17098392.370000001</c:v>
                </c:pt>
                <c:pt idx="2">
                  <c:v>20885466.009999998</c:v>
                </c:pt>
                <c:pt idx="3">
                  <c:v>9999134.120000001</c:v>
                </c:pt>
                <c:pt idx="4">
                  <c:v>13278806.459999999</c:v>
                </c:pt>
                <c:pt idx="5">
                  <c:v>15922408.049999999</c:v>
                </c:pt>
                <c:pt idx="6">
                  <c:v>15463151.449999999</c:v>
                </c:pt>
                <c:pt idx="7">
                  <c:v>13009287.800000001</c:v>
                </c:pt>
                <c:pt idx="8">
                  <c:v>13660509.219999999</c:v>
                </c:pt>
                <c:pt idx="9">
                  <c:v>5737696.6099999994</c:v>
                </c:pt>
              </c:numCache>
            </c:numRef>
          </c:val>
        </c:ser>
        <c:ser>
          <c:idx val="3"/>
          <c:order val="3"/>
          <c:tx>
            <c:strRef>
              <c:f>'10 yrs of NTV by Type'!$E$252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Type'!$A$253:$A$262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Type'!$E$253:$E$262</c:f>
              <c:numCache>
                <c:formatCode>_(* #,##0_);_(* \(#,##0\);_(* "-"??_);_(@_)</c:formatCode>
                <c:ptCount val="10"/>
                <c:pt idx="0">
                  <c:v>3206065</c:v>
                </c:pt>
                <c:pt idx="1">
                  <c:v>3315099.97</c:v>
                </c:pt>
                <c:pt idx="2">
                  <c:v>4130383.66</c:v>
                </c:pt>
                <c:pt idx="3">
                  <c:v>1949768.66</c:v>
                </c:pt>
                <c:pt idx="4">
                  <c:v>2650441.87</c:v>
                </c:pt>
                <c:pt idx="5">
                  <c:v>3140443.17</c:v>
                </c:pt>
                <c:pt idx="6">
                  <c:v>3001900.0100000002</c:v>
                </c:pt>
                <c:pt idx="7">
                  <c:v>2479176.96</c:v>
                </c:pt>
                <c:pt idx="8">
                  <c:v>2646830.5099999998</c:v>
                </c:pt>
                <c:pt idx="9">
                  <c:v>1124955.8700000001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228640"/>
        <c:axId val="757229200"/>
      </c:barChart>
      <c:lineChart>
        <c:grouping val="standard"/>
        <c:varyColors val="0"/>
        <c:ser>
          <c:idx val="4"/>
          <c:order val="4"/>
          <c:tx>
            <c:strRef>
              <c:f>'10 yrs of NTV by Type'!$F$252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Type'!$A$253:$A$262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Type'!$F$253:$F$262</c:f>
              <c:numCache>
                <c:formatCode>_(* #,##0_);_(* \(#,##0\);_(* "-"??_);_(@_)</c:formatCode>
                <c:ptCount val="10"/>
                <c:pt idx="0">
                  <c:v>267176326</c:v>
                </c:pt>
                <c:pt idx="1">
                  <c:v>271866195.34000003</c:v>
                </c:pt>
                <c:pt idx="2">
                  <c:v>295597132.67000002</c:v>
                </c:pt>
                <c:pt idx="3">
                  <c:v>301522376.78000003</c:v>
                </c:pt>
                <c:pt idx="4">
                  <c:v>305533484.32999998</c:v>
                </c:pt>
                <c:pt idx="5">
                  <c:v>324032087.22000003</c:v>
                </c:pt>
                <c:pt idx="6">
                  <c:v>340077016.45999998</c:v>
                </c:pt>
                <c:pt idx="7">
                  <c:v>345581307.75999999</c:v>
                </c:pt>
                <c:pt idx="8">
                  <c:v>372389292.73000002</c:v>
                </c:pt>
                <c:pt idx="9">
                  <c:v>381025422.48000002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228640"/>
        <c:axId val="757229200"/>
      </c:lineChart>
      <c:catAx>
        <c:axId val="75722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29200"/>
        <c:crosses val="autoZero"/>
        <c:auto val="1"/>
        <c:lblAlgn val="ctr"/>
        <c:lblOffset val="100"/>
        <c:noMultiLvlLbl val="0"/>
      </c:catAx>
      <c:valAx>
        <c:axId val="75722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2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San Juan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Type'!$B$263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Type'!$A$264:$A$273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Type'!$B$264:$B$273</c:f>
              <c:numCache>
                <c:formatCode>_(* #,##0_);_(* \(#,##0\);_(* "-"??_);_(@_)</c:formatCode>
                <c:ptCount val="10"/>
                <c:pt idx="0">
                  <c:v>932933619</c:v>
                </c:pt>
                <c:pt idx="1">
                  <c:v>1196838574.24</c:v>
                </c:pt>
                <c:pt idx="2">
                  <c:v>1123109175</c:v>
                </c:pt>
                <c:pt idx="3">
                  <c:v>1130492572</c:v>
                </c:pt>
                <c:pt idx="4">
                  <c:v>1205934942</c:v>
                </c:pt>
                <c:pt idx="5">
                  <c:v>1252434573</c:v>
                </c:pt>
                <c:pt idx="6">
                  <c:v>1300934841</c:v>
                </c:pt>
                <c:pt idx="7">
                  <c:v>1342464518</c:v>
                </c:pt>
                <c:pt idx="8">
                  <c:v>1379308533</c:v>
                </c:pt>
                <c:pt idx="9">
                  <c:v>1417616673</c:v>
                </c:pt>
              </c:numCache>
            </c:numRef>
          </c:val>
        </c:ser>
        <c:ser>
          <c:idx val="1"/>
          <c:order val="1"/>
          <c:tx>
            <c:strRef>
              <c:f>'10 yrs of NTV by Type'!$C$263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Type'!$A$264:$A$273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Type'!$C$264:$C$273</c:f>
              <c:numCache>
                <c:formatCode>_(* #,##0_);_(* \(#,##0\);_(* "-"??_);_(@_)</c:formatCode>
                <c:ptCount val="10"/>
                <c:pt idx="0">
                  <c:v>1450851996</c:v>
                </c:pt>
                <c:pt idx="1">
                  <c:v>1512204743</c:v>
                </c:pt>
                <c:pt idx="2">
                  <c:v>1573898761</c:v>
                </c:pt>
                <c:pt idx="3">
                  <c:v>1660511843</c:v>
                </c:pt>
                <c:pt idx="4">
                  <c:v>1667532397</c:v>
                </c:pt>
                <c:pt idx="5">
                  <c:v>1646580156</c:v>
                </c:pt>
                <c:pt idx="6">
                  <c:v>1612407271</c:v>
                </c:pt>
                <c:pt idx="7">
                  <c:v>1530129964</c:v>
                </c:pt>
                <c:pt idx="8">
                  <c:v>1621353229</c:v>
                </c:pt>
                <c:pt idx="9">
                  <c:v>1714310693</c:v>
                </c:pt>
              </c:numCache>
            </c:numRef>
          </c:val>
        </c:ser>
        <c:ser>
          <c:idx val="2"/>
          <c:order val="2"/>
          <c:tx>
            <c:strRef>
              <c:f>'10 yrs of NTV by Type'!$D$263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Type'!$A$264:$A$273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Type'!$D$264:$D$273</c:f>
              <c:numCache>
                <c:formatCode>_(* #,##0_);_(* \(#,##0\);_(* "-"??_);_(@_)</c:formatCode>
                <c:ptCount val="10"/>
                <c:pt idx="0">
                  <c:v>1562765002.3499999</c:v>
                </c:pt>
                <c:pt idx="1">
                  <c:v>1379365374.1099999</c:v>
                </c:pt>
                <c:pt idx="2">
                  <c:v>1756139462.9300001</c:v>
                </c:pt>
                <c:pt idx="3">
                  <c:v>800662131.97000003</c:v>
                </c:pt>
                <c:pt idx="4">
                  <c:v>927738572.07000005</c:v>
                </c:pt>
                <c:pt idx="5">
                  <c:v>973295757.12000012</c:v>
                </c:pt>
                <c:pt idx="6">
                  <c:v>617524174.3499999</c:v>
                </c:pt>
                <c:pt idx="7">
                  <c:v>688792985.96000004</c:v>
                </c:pt>
                <c:pt idx="8">
                  <c:v>809315875.28999996</c:v>
                </c:pt>
                <c:pt idx="9">
                  <c:v>418398765.31999999</c:v>
                </c:pt>
              </c:numCache>
            </c:numRef>
          </c:val>
        </c:ser>
        <c:ser>
          <c:idx val="3"/>
          <c:order val="3"/>
          <c:tx>
            <c:strRef>
              <c:f>'10 yrs of NTV by Type'!$E$263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Type'!$A$264:$A$273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Type'!$E$264:$E$273</c:f>
              <c:numCache>
                <c:formatCode>_(* #,##0_);_(* \(#,##0\);_(* "-"??_);_(@_)</c:formatCode>
                <c:ptCount val="10"/>
                <c:pt idx="0">
                  <c:v>307517233.23000002</c:v>
                </c:pt>
                <c:pt idx="1">
                  <c:v>311506923.82999998</c:v>
                </c:pt>
                <c:pt idx="2">
                  <c:v>352424291.16999996</c:v>
                </c:pt>
                <c:pt idx="3">
                  <c:v>157091104.26000002</c:v>
                </c:pt>
                <c:pt idx="4">
                  <c:v>188409437.99000001</c:v>
                </c:pt>
                <c:pt idx="5">
                  <c:v>191541250.31</c:v>
                </c:pt>
                <c:pt idx="6">
                  <c:v>122603908.19000001</c:v>
                </c:pt>
                <c:pt idx="7">
                  <c:v>138372910.15000001</c:v>
                </c:pt>
                <c:pt idx="8">
                  <c:v>161542838.95000002</c:v>
                </c:pt>
                <c:pt idx="9">
                  <c:v>83657943.280000001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237040"/>
        <c:axId val="757237600"/>
      </c:barChart>
      <c:lineChart>
        <c:grouping val="standard"/>
        <c:varyColors val="0"/>
        <c:ser>
          <c:idx val="4"/>
          <c:order val="4"/>
          <c:tx>
            <c:strRef>
              <c:f>'10 yrs of NTV by Type'!$F$263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Type'!$A$264:$A$273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Type'!$F$264:$F$273</c:f>
              <c:numCache>
                <c:formatCode>_(* #,##0_);_(* \(#,##0\);_(* "-"??_);_(@_)</c:formatCode>
                <c:ptCount val="10"/>
                <c:pt idx="0">
                  <c:v>4254067850.5799999</c:v>
                </c:pt>
                <c:pt idx="1">
                  <c:v>4399915615.1799994</c:v>
                </c:pt>
                <c:pt idx="2">
                  <c:v>4805571690.1000004</c:v>
                </c:pt>
                <c:pt idx="3">
                  <c:v>3748757651.2300005</c:v>
                </c:pt>
                <c:pt idx="4">
                  <c:v>3989615349.0600004</c:v>
                </c:pt>
                <c:pt idx="5">
                  <c:v>4063851736.4299998</c:v>
                </c:pt>
                <c:pt idx="6">
                  <c:v>3653470194.54</c:v>
                </c:pt>
                <c:pt idx="7">
                  <c:v>3699760378.1100001</c:v>
                </c:pt>
                <c:pt idx="8">
                  <c:v>3971520476.2399998</c:v>
                </c:pt>
                <c:pt idx="9">
                  <c:v>3633984074.6000004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237040"/>
        <c:axId val="757237600"/>
      </c:lineChart>
      <c:catAx>
        <c:axId val="75723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37600"/>
        <c:crosses val="autoZero"/>
        <c:auto val="1"/>
        <c:lblAlgn val="ctr"/>
        <c:lblOffset val="100"/>
        <c:noMultiLvlLbl val="0"/>
      </c:catAx>
      <c:valAx>
        <c:axId val="7572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3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San Miguel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Type'!$B$274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Type'!$A$275:$A$284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Type'!$B$275:$B$284</c:f>
              <c:numCache>
                <c:formatCode>_(* #,##0_);_(* \(#,##0\);_(* "-"??_);_(@_)</c:formatCode>
                <c:ptCount val="10"/>
                <c:pt idx="0">
                  <c:v>291786686</c:v>
                </c:pt>
                <c:pt idx="1">
                  <c:v>296473387</c:v>
                </c:pt>
                <c:pt idx="2">
                  <c:v>321127099</c:v>
                </c:pt>
                <c:pt idx="3">
                  <c:v>337225911</c:v>
                </c:pt>
                <c:pt idx="4">
                  <c:v>342618293</c:v>
                </c:pt>
                <c:pt idx="5">
                  <c:v>345159110</c:v>
                </c:pt>
                <c:pt idx="6">
                  <c:v>362871491</c:v>
                </c:pt>
                <c:pt idx="7">
                  <c:v>368558669</c:v>
                </c:pt>
                <c:pt idx="8">
                  <c:v>392632656</c:v>
                </c:pt>
                <c:pt idx="9">
                  <c:v>396310971</c:v>
                </c:pt>
              </c:numCache>
            </c:numRef>
          </c:val>
        </c:ser>
        <c:ser>
          <c:idx val="1"/>
          <c:order val="1"/>
          <c:tx>
            <c:strRef>
              <c:f>'10 yrs of NTV by Type'!$C$274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Type'!$A$275:$A$284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Type'!$C$275:$C$284</c:f>
              <c:numCache>
                <c:formatCode>_(* #,##0_);_(* \(#,##0\);_(* "-"??_);_(@_)</c:formatCode>
                <c:ptCount val="10"/>
                <c:pt idx="0">
                  <c:v>143041056</c:v>
                </c:pt>
                <c:pt idx="1">
                  <c:v>146489718</c:v>
                </c:pt>
                <c:pt idx="2">
                  <c:v>168621286</c:v>
                </c:pt>
                <c:pt idx="3">
                  <c:v>166131557</c:v>
                </c:pt>
                <c:pt idx="4">
                  <c:v>168370963</c:v>
                </c:pt>
                <c:pt idx="5">
                  <c:v>177116791</c:v>
                </c:pt>
                <c:pt idx="6">
                  <c:v>175454393</c:v>
                </c:pt>
                <c:pt idx="7">
                  <c:v>180202133</c:v>
                </c:pt>
                <c:pt idx="8">
                  <c:v>186608636</c:v>
                </c:pt>
                <c:pt idx="9">
                  <c:v>187228560</c:v>
                </c:pt>
              </c:numCache>
            </c:numRef>
          </c:val>
        </c:ser>
        <c:ser>
          <c:idx val="2"/>
          <c:order val="2"/>
          <c:tx>
            <c:strRef>
              <c:f>'10 yrs of NTV by Type'!$D$274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Type'!$A$275:$A$284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Type'!$D$275:$D$284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Type'!$E$274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Type'!$A$275:$A$284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Type'!$E$275:$E$284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245440"/>
        <c:axId val="757246000"/>
      </c:barChart>
      <c:lineChart>
        <c:grouping val="standard"/>
        <c:varyColors val="0"/>
        <c:ser>
          <c:idx val="4"/>
          <c:order val="4"/>
          <c:tx>
            <c:strRef>
              <c:f>'10 yrs of NTV by Type'!$F$274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Type'!$A$275:$A$284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Type'!$F$275:$F$284</c:f>
              <c:numCache>
                <c:formatCode>_(* #,##0_);_(* \(#,##0\);_(* "-"??_);_(@_)</c:formatCode>
                <c:ptCount val="10"/>
                <c:pt idx="0">
                  <c:v>434827742</c:v>
                </c:pt>
                <c:pt idx="1">
                  <c:v>442963105</c:v>
                </c:pt>
                <c:pt idx="2">
                  <c:v>489748385</c:v>
                </c:pt>
                <c:pt idx="3">
                  <c:v>503357468</c:v>
                </c:pt>
                <c:pt idx="4">
                  <c:v>510989256</c:v>
                </c:pt>
                <c:pt idx="5">
                  <c:v>522275901</c:v>
                </c:pt>
                <c:pt idx="6">
                  <c:v>538325884</c:v>
                </c:pt>
                <c:pt idx="7">
                  <c:v>548760802</c:v>
                </c:pt>
                <c:pt idx="8">
                  <c:v>579241292</c:v>
                </c:pt>
                <c:pt idx="9">
                  <c:v>583539531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245440"/>
        <c:axId val="757246000"/>
      </c:lineChart>
      <c:catAx>
        <c:axId val="75724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46000"/>
        <c:crosses val="autoZero"/>
        <c:auto val="1"/>
        <c:lblAlgn val="ctr"/>
        <c:lblOffset val="100"/>
        <c:noMultiLvlLbl val="0"/>
      </c:catAx>
      <c:valAx>
        <c:axId val="75724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4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Sandoval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Type'!$B$285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Type'!$A$286:$A$295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Type'!$B$286:$B$295</c:f>
              <c:numCache>
                <c:formatCode>_(* #,##0_);_(* \(#,##0\);_(* "-"??_);_(@_)</c:formatCode>
                <c:ptCount val="10"/>
                <c:pt idx="0">
                  <c:v>2001646645</c:v>
                </c:pt>
                <c:pt idx="1">
                  <c:v>2271349747</c:v>
                </c:pt>
                <c:pt idx="2">
                  <c:v>2450497081</c:v>
                </c:pt>
                <c:pt idx="3">
                  <c:v>2462330357</c:v>
                </c:pt>
                <c:pt idx="4">
                  <c:v>2382633701</c:v>
                </c:pt>
                <c:pt idx="5">
                  <c:v>2363931254</c:v>
                </c:pt>
                <c:pt idx="6">
                  <c:v>2380224568</c:v>
                </c:pt>
                <c:pt idx="7">
                  <c:v>2427832009</c:v>
                </c:pt>
                <c:pt idx="8">
                  <c:v>2459906995</c:v>
                </c:pt>
                <c:pt idx="9">
                  <c:v>2513565351</c:v>
                </c:pt>
              </c:numCache>
            </c:numRef>
          </c:val>
        </c:ser>
        <c:ser>
          <c:idx val="1"/>
          <c:order val="1"/>
          <c:tx>
            <c:strRef>
              <c:f>'10 yrs of NTV by Type'!$C$285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Type'!$A$286:$A$295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Type'!$C$286:$C$295</c:f>
              <c:numCache>
                <c:formatCode>_(* #,##0_);_(* \(#,##0\);_(* "-"??_);_(@_)</c:formatCode>
                <c:ptCount val="10"/>
                <c:pt idx="0">
                  <c:v>861173262</c:v>
                </c:pt>
                <c:pt idx="1">
                  <c:v>965639567</c:v>
                </c:pt>
                <c:pt idx="2">
                  <c:v>889282893</c:v>
                </c:pt>
                <c:pt idx="3">
                  <c:v>890213388</c:v>
                </c:pt>
                <c:pt idx="4">
                  <c:v>813404523</c:v>
                </c:pt>
                <c:pt idx="5">
                  <c:v>784964734</c:v>
                </c:pt>
                <c:pt idx="6">
                  <c:v>762409655</c:v>
                </c:pt>
                <c:pt idx="7">
                  <c:v>751460176</c:v>
                </c:pt>
                <c:pt idx="8">
                  <c:v>738900559</c:v>
                </c:pt>
                <c:pt idx="9">
                  <c:v>764402838</c:v>
                </c:pt>
              </c:numCache>
            </c:numRef>
          </c:val>
        </c:ser>
        <c:ser>
          <c:idx val="2"/>
          <c:order val="2"/>
          <c:tx>
            <c:strRef>
              <c:f>'10 yrs of NTV by Type'!$D$285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Type'!$A$286:$A$295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Type'!$D$286:$D$295</c:f>
              <c:numCache>
                <c:formatCode>_(* #,##0_);_(* \(#,##0\);_(* "-"??_);_(@_)</c:formatCode>
                <c:ptCount val="10"/>
                <c:pt idx="0">
                  <c:v>5692497.8600000003</c:v>
                </c:pt>
                <c:pt idx="1">
                  <c:v>6100473.6699999999</c:v>
                </c:pt>
                <c:pt idx="2">
                  <c:v>7186215.5199999996</c:v>
                </c:pt>
                <c:pt idx="3">
                  <c:v>3900016.61</c:v>
                </c:pt>
                <c:pt idx="4">
                  <c:v>5471281.8899999997</c:v>
                </c:pt>
                <c:pt idx="5">
                  <c:v>6612411.6100000003</c:v>
                </c:pt>
                <c:pt idx="6">
                  <c:v>8192976.6699999999</c:v>
                </c:pt>
                <c:pt idx="7">
                  <c:v>32932687.800000001</c:v>
                </c:pt>
                <c:pt idx="8">
                  <c:v>68349124.489999995</c:v>
                </c:pt>
                <c:pt idx="9">
                  <c:v>50717984.32</c:v>
                </c:pt>
              </c:numCache>
            </c:numRef>
          </c:val>
        </c:ser>
        <c:ser>
          <c:idx val="3"/>
          <c:order val="3"/>
          <c:tx>
            <c:strRef>
              <c:f>'10 yrs of NTV by Type'!$E$285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Type'!$A$286:$A$295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Type'!$E$286:$E$295</c:f>
              <c:numCache>
                <c:formatCode>_(* #,##0_);_(* \(#,##0\);_(* "-"??_);_(@_)</c:formatCode>
                <c:ptCount val="10"/>
                <c:pt idx="0">
                  <c:v>1208126</c:v>
                </c:pt>
                <c:pt idx="1">
                  <c:v>1255156.45</c:v>
                </c:pt>
                <c:pt idx="2">
                  <c:v>1511302.7</c:v>
                </c:pt>
                <c:pt idx="3">
                  <c:v>804539.45</c:v>
                </c:pt>
                <c:pt idx="4">
                  <c:v>1130836.3500000001</c:v>
                </c:pt>
                <c:pt idx="5">
                  <c:v>1390370.52</c:v>
                </c:pt>
                <c:pt idx="6">
                  <c:v>1846558.06</c:v>
                </c:pt>
                <c:pt idx="7">
                  <c:v>6762209.54</c:v>
                </c:pt>
                <c:pt idx="8">
                  <c:v>14799212.24</c:v>
                </c:pt>
                <c:pt idx="9">
                  <c:v>9263673.7300000004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253840"/>
        <c:axId val="757254400"/>
      </c:barChart>
      <c:lineChart>
        <c:grouping val="standard"/>
        <c:varyColors val="0"/>
        <c:ser>
          <c:idx val="4"/>
          <c:order val="4"/>
          <c:tx>
            <c:strRef>
              <c:f>'10 yrs of NTV by Type'!$F$285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Type'!$A$286:$A$295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Type'!$F$286:$F$295</c:f>
              <c:numCache>
                <c:formatCode>_(* #,##0_);_(* \(#,##0\);_(* "-"??_);_(@_)</c:formatCode>
                <c:ptCount val="10"/>
                <c:pt idx="0">
                  <c:v>2869720530.8600001</c:v>
                </c:pt>
                <c:pt idx="1">
                  <c:v>3244344944.1199999</c:v>
                </c:pt>
                <c:pt idx="2">
                  <c:v>3348477492.2199998</c:v>
                </c:pt>
                <c:pt idx="3">
                  <c:v>3357248301.0599999</c:v>
                </c:pt>
                <c:pt idx="4">
                  <c:v>3202640342.2399998</c:v>
                </c:pt>
                <c:pt idx="5">
                  <c:v>3156898770.1300001</c:v>
                </c:pt>
                <c:pt idx="6">
                  <c:v>3152673757.73</c:v>
                </c:pt>
                <c:pt idx="7">
                  <c:v>3218987082.3400002</c:v>
                </c:pt>
                <c:pt idx="8">
                  <c:v>3281955890.7299995</c:v>
                </c:pt>
                <c:pt idx="9">
                  <c:v>3337949847.0500002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253840"/>
        <c:axId val="757254400"/>
      </c:lineChart>
      <c:catAx>
        <c:axId val="75725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54400"/>
        <c:crosses val="autoZero"/>
        <c:auto val="1"/>
        <c:lblAlgn val="ctr"/>
        <c:lblOffset val="100"/>
        <c:noMultiLvlLbl val="0"/>
      </c:catAx>
      <c:valAx>
        <c:axId val="75725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5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Santa Fe County</a:t>
            </a:r>
          </a:p>
          <a:p>
            <a:pPr algn="ctr"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27930377531106332"/>
          <c:y val="3.08614659840657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Type'!$B$296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Type'!$A$297:$A$306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Type'!$B$297:$B$306</c:f>
              <c:numCache>
                <c:formatCode>_(* #,##0_);_(* \(#,##0\);_(* "-"??_);_(@_)</c:formatCode>
                <c:ptCount val="10"/>
                <c:pt idx="0">
                  <c:v>4477871022</c:v>
                </c:pt>
                <c:pt idx="1">
                  <c:v>4774246948</c:v>
                </c:pt>
                <c:pt idx="2">
                  <c:v>4993911798</c:v>
                </c:pt>
                <c:pt idx="3">
                  <c:v>5161242631</c:v>
                </c:pt>
                <c:pt idx="4">
                  <c:v>5181081479</c:v>
                </c:pt>
                <c:pt idx="5">
                  <c:v>5288665467</c:v>
                </c:pt>
                <c:pt idx="6">
                  <c:v>5215975384</c:v>
                </c:pt>
                <c:pt idx="7">
                  <c:v>4909633895</c:v>
                </c:pt>
                <c:pt idx="8">
                  <c:v>4893026907</c:v>
                </c:pt>
                <c:pt idx="9">
                  <c:v>5102863484</c:v>
                </c:pt>
              </c:numCache>
            </c:numRef>
          </c:val>
        </c:ser>
        <c:ser>
          <c:idx val="1"/>
          <c:order val="1"/>
          <c:tx>
            <c:strRef>
              <c:f>'10 yrs of NTV by Type'!$C$296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Type'!$A$297:$A$306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Type'!$C$297:$C$306</c:f>
              <c:numCache>
                <c:formatCode>_(* #,##0_);_(* \(#,##0\);_(* "-"??_);_(@_)</c:formatCode>
                <c:ptCount val="10"/>
                <c:pt idx="0">
                  <c:v>1597019728</c:v>
                </c:pt>
                <c:pt idx="1">
                  <c:v>1776561698</c:v>
                </c:pt>
                <c:pt idx="2">
                  <c:v>1639219940</c:v>
                </c:pt>
                <c:pt idx="3">
                  <c:v>1629712648</c:v>
                </c:pt>
                <c:pt idx="4">
                  <c:v>1603357420</c:v>
                </c:pt>
                <c:pt idx="5">
                  <c:v>1589436330</c:v>
                </c:pt>
                <c:pt idx="6">
                  <c:v>1539080492</c:v>
                </c:pt>
                <c:pt idx="7">
                  <c:v>1605634868</c:v>
                </c:pt>
                <c:pt idx="8">
                  <c:v>1670218363</c:v>
                </c:pt>
                <c:pt idx="9">
                  <c:v>1660947483</c:v>
                </c:pt>
              </c:numCache>
            </c:numRef>
          </c:val>
        </c:ser>
        <c:ser>
          <c:idx val="2"/>
          <c:order val="2"/>
          <c:tx>
            <c:strRef>
              <c:f>'10 yrs of NTV by Type'!$D$296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Type'!$A$297:$A$306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Type'!$D$297:$D$306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Type'!$E$296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Type'!$A$297:$A$306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Type'!$E$297:$E$306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262240"/>
        <c:axId val="757262800"/>
      </c:barChart>
      <c:lineChart>
        <c:grouping val="standard"/>
        <c:varyColors val="0"/>
        <c:ser>
          <c:idx val="4"/>
          <c:order val="4"/>
          <c:tx>
            <c:strRef>
              <c:f>'10 yrs of NTV by Type'!$F$296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Type'!$A$297:$A$306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Type'!$F$297:$F$306</c:f>
              <c:numCache>
                <c:formatCode>_(* #,##0_);_(* \(#,##0\);_(* "-"??_);_(@_)</c:formatCode>
                <c:ptCount val="10"/>
                <c:pt idx="0">
                  <c:v>6074890750</c:v>
                </c:pt>
                <c:pt idx="1">
                  <c:v>6550808646</c:v>
                </c:pt>
                <c:pt idx="2">
                  <c:v>6633131738</c:v>
                </c:pt>
                <c:pt idx="3">
                  <c:v>6790955279</c:v>
                </c:pt>
                <c:pt idx="4">
                  <c:v>6784438899</c:v>
                </c:pt>
                <c:pt idx="5">
                  <c:v>6878101797</c:v>
                </c:pt>
                <c:pt idx="6">
                  <c:v>6755055876</c:v>
                </c:pt>
                <c:pt idx="7">
                  <c:v>6515268763</c:v>
                </c:pt>
                <c:pt idx="8">
                  <c:v>6563245270</c:v>
                </c:pt>
                <c:pt idx="9">
                  <c:v>6763810967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262240"/>
        <c:axId val="757262800"/>
      </c:lineChart>
      <c:catAx>
        <c:axId val="7572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62800"/>
        <c:crosses val="autoZero"/>
        <c:auto val="1"/>
        <c:lblAlgn val="ctr"/>
        <c:lblOffset val="100"/>
        <c:noMultiLvlLbl val="0"/>
      </c:catAx>
      <c:valAx>
        <c:axId val="75726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6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Sierra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Type'!$B$307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Type'!$A$308:$A$317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Type'!$B$308:$B$317</c:f>
              <c:numCache>
                <c:formatCode>_(* #,##0_);_(* \(#,##0\);_(* "-"??_);_(@_)</c:formatCode>
                <c:ptCount val="10"/>
                <c:pt idx="0">
                  <c:v>131304605</c:v>
                </c:pt>
                <c:pt idx="1">
                  <c:v>140873865</c:v>
                </c:pt>
                <c:pt idx="2">
                  <c:v>152899365</c:v>
                </c:pt>
                <c:pt idx="3">
                  <c:v>160385650</c:v>
                </c:pt>
                <c:pt idx="4">
                  <c:v>167518694</c:v>
                </c:pt>
                <c:pt idx="5">
                  <c:v>173018508</c:v>
                </c:pt>
                <c:pt idx="6">
                  <c:v>176630851</c:v>
                </c:pt>
                <c:pt idx="7">
                  <c:v>178520284</c:v>
                </c:pt>
                <c:pt idx="8">
                  <c:v>178841782</c:v>
                </c:pt>
                <c:pt idx="9">
                  <c:v>181606603</c:v>
                </c:pt>
              </c:numCache>
            </c:numRef>
          </c:val>
        </c:ser>
        <c:ser>
          <c:idx val="1"/>
          <c:order val="1"/>
          <c:tx>
            <c:strRef>
              <c:f>'10 yrs of NTV by Type'!$C$307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Type'!$A$308:$A$317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Type'!$C$308:$C$317</c:f>
              <c:numCache>
                <c:formatCode>_(* #,##0_);_(* \(#,##0\);_(* "-"??_);_(@_)</c:formatCode>
                <c:ptCount val="10"/>
                <c:pt idx="0">
                  <c:v>90339949</c:v>
                </c:pt>
                <c:pt idx="1">
                  <c:v>103152530</c:v>
                </c:pt>
                <c:pt idx="2">
                  <c:v>112696726</c:v>
                </c:pt>
                <c:pt idx="3">
                  <c:v>118294416</c:v>
                </c:pt>
                <c:pt idx="4">
                  <c:v>117694128</c:v>
                </c:pt>
                <c:pt idx="5">
                  <c:v>109953909</c:v>
                </c:pt>
                <c:pt idx="6">
                  <c:v>122163558</c:v>
                </c:pt>
                <c:pt idx="7">
                  <c:v>119977523</c:v>
                </c:pt>
                <c:pt idx="8">
                  <c:v>125466845</c:v>
                </c:pt>
                <c:pt idx="9">
                  <c:v>130787452</c:v>
                </c:pt>
              </c:numCache>
            </c:numRef>
          </c:val>
        </c:ser>
        <c:ser>
          <c:idx val="2"/>
          <c:order val="2"/>
          <c:tx>
            <c:strRef>
              <c:f>'10 yrs of NTV by Type'!$D$307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Type'!$A$308:$A$317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Type'!$D$308:$D$317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Type'!$E$307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Type'!$A$308:$A$317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Type'!$E$308:$E$317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270640"/>
        <c:axId val="757271200"/>
      </c:barChart>
      <c:lineChart>
        <c:grouping val="standard"/>
        <c:varyColors val="0"/>
        <c:ser>
          <c:idx val="4"/>
          <c:order val="4"/>
          <c:tx>
            <c:strRef>
              <c:f>'10 yrs of NTV by Type'!$F$307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Type'!$A$308:$A$317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Type'!$F$308:$F$317</c:f>
              <c:numCache>
                <c:formatCode>_(* #,##0_);_(* \(#,##0\);_(* "-"??_);_(@_)</c:formatCode>
                <c:ptCount val="10"/>
                <c:pt idx="0">
                  <c:v>221644554</c:v>
                </c:pt>
                <c:pt idx="1">
                  <c:v>244026395</c:v>
                </c:pt>
                <c:pt idx="2">
                  <c:v>265596091</c:v>
                </c:pt>
                <c:pt idx="3">
                  <c:v>278680066</c:v>
                </c:pt>
                <c:pt idx="4">
                  <c:v>285212822</c:v>
                </c:pt>
                <c:pt idx="5">
                  <c:v>282972417</c:v>
                </c:pt>
                <c:pt idx="6">
                  <c:v>298794409</c:v>
                </c:pt>
                <c:pt idx="7">
                  <c:v>298497807</c:v>
                </c:pt>
                <c:pt idx="8">
                  <c:v>304308627</c:v>
                </c:pt>
                <c:pt idx="9">
                  <c:v>312394055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270640"/>
        <c:axId val="757271200"/>
      </c:lineChart>
      <c:catAx>
        <c:axId val="75727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71200"/>
        <c:crosses val="autoZero"/>
        <c:auto val="1"/>
        <c:lblAlgn val="ctr"/>
        <c:lblOffset val="100"/>
        <c:noMultiLvlLbl val="0"/>
      </c:catAx>
      <c:valAx>
        <c:axId val="7572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7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Socorro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Type'!$B$318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Type'!$A$319:$A$328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Type'!$B$319:$B$328</c:f>
              <c:numCache>
                <c:formatCode>_(* #,##0_);_(* \(#,##0\);_(* "-"??_);_(@_)</c:formatCode>
                <c:ptCount val="10"/>
                <c:pt idx="0">
                  <c:v>110390580</c:v>
                </c:pt>
                <c:pt idx="1">
                  <c:v>111920787</c:v>
                </c:pt>
                <c:pt idx="2">
                  <c:v>118184577</c:v>
                </c:pt>
                <c:pt idx="3">
                  <c:v>122164938</c:v>
                </c:pt>
                <c:pt idx="4">
                  <c:v>125897563</c:v>
                </c:pt>
                <c:pt idx="5">
                  <c:v>125802832</c:v>
                </c:pt>
                <c:pt idx="6">
                  <c:v>129767122</c:v>
                </c:pt>
                <c:pt idx="7">
                  <c:v>133092361</c:v>
                </c:pt>
                <c:pt idx="8">
                  <c:v>136433427</c:v>
                </c:pt>
                <c:pt idx="9">
                  <c:v>138160370</c:v>
                </c:pt>
              </c:numCache>
            </c:numRef>
          </c:val>
        </c:ser>
        <c:ser>
          <c:idx val="1"/>
          <c:order val="1"/>
          <c:tx>
            <c:strRef>
              <c:f>'10 yrs of NTV by Type'!$C$318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Type'!$A$319:$A$328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Type'!$C$319:$C$328</c:f>
              <c:numCache>
                <c:formatCode>_(* #,##0_);_(* \(#,##0\);_(* "-"??_);_(@_)</c:formatCode>
                <c:ptCount val="10"/>
                <c:pt idx="0">
                  <c:v>130243729</c:v>
                </c:pt>
                <c:pt idx="1">
                  <c:v>109302331</c:v>
                </c:pt>
                <c:pt idx="2">
                  <c:v>132578331</c:v>
                </c:pt>
                <c:pt idx="3">
                  <c:v>118691539</c:v>
                </c:pt>
                <c:pt idx="4">
                  <c:v>115765260</c:v>
                </c:pt>
                <c:pt idx="5">
                  <c:v>110985161</c:v>
                </c:pt>
                <c:pt idx="6">
                  <c:v>114524149</c:v>
                </c:pt>
                <c:pt idx="7">
                  <c:v>122573626</c:v>
                </c:pt>
                <c:pt idx="8">
                  <c:v>126857132</c:v>
                </c:pt>
                <c:pt idx="9">
                  <c:v>130086679</c:v>
                </c:pt>
              </c:numCache>
            </c:numRef>
          </c:val>
        </c:ser>
        <c:ser>
          <c:idx val="2"/>
          <c:order val="2"/>
          <c:tx>
            <c:strRef>
              <c:f>'10 yrs of NTV by Type'!$D$318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Type'!$A$319:$A$328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Type'!$D$319:$D$328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Type'!$E$318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Type'!$A$319:$A$328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Type'!$E$319:$E$328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279040"/>
        <c:axId val="757279600"/>
      </c:barChart>
      <c:lineChart>
        <c:grouping val="standard"/>
        <c:varyColors val="0"/>
        <c:ser>
          <c:idx val="4"/>
          <c:order val="4"/>
          <c:tx>
            <c:strRef>
              <c:f>'10 yrs of NTV by Type'!$F$318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Type'!$A$319:$A$328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Type'!$F$319:$F$328</c:f>
              <c:numCache>
                <c:formatCode>_(* #,##0_);_(* \(#,##0\);_(* "-"??_);_(@_)</c:formatCode>
                <c:ptCount val="10"/>
                <c:pt idx="0">
                  <c:v>240634309</c:v>
                </c:pt>
                <c:pt idx="1">
                  <c:v>221223118</c:v>
                </c:pt>
                <c:pt idx="2">
                  <c:v>250762908</c:v>
                </c:pt>
                <c:pt idx="3">
                  <c:v>240856477</c:v>
                </c:pt>
                <c:pt idx="4">
                  <c:v>241662823</c:v>
                </c:pt>
                <c:pt idx="5">
                  <c:v>236787993</c:v>
                </c:pt>
                <c:pt idx="6">
                  <c:v>244291271</c:v>
                </c:pt>
                <c:pt idx="7">
                  <c:v>255665987</c:v>
                </c:pt>
                <c:pt idx="8">
                  <c:v>263290559</c:v>
                </c:pt>
                <c:pt idx="9">
                  <c:v>268247049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279040"/>
        <c:axId val="757279600"/>
      </c:lineChart>
      <c:catAx>
        <c:axId val="75727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79600"/>
        <c:crosses val="autoZero"/>
        <c:auto val="1"/>
        <c:lblAlgn val="ctr"/>
        <c:lblOffset val="100"/>
        <c:noMultiLvlLbl val="0"/>
      </c:catAx>
      <c:valAx>
        <c:axId val="75727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7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Chaves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Type'!$B$32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Type'!$A$33:$A$42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Type'!$B$33:$B$42</c:f>
              <c:numCache>
                <c:formatCode>_(* #,##0_);_(* \(#,##0\);_(* "-"??_);_(@_)</c:formatCode>
                <c:ptCount val="10"/>
                <c:pt idx="0">
                  <c:v>418443699</c:v>
                </c:pt>
                <c:pt idx="1">
                  <c:v>457193916</c:v>
                </c:pt>
                <c:pt idx="2">
                  <c:v>494211777</c:v>
                </c:pt>
                <c:pt idx="3">
                  <c:v>518324841</c:v>
                </c:pt>
                <c:pt idx="4">
                  <c:v>537735311</c:v>
                </c:pt>
                <c:pt idx="5">
                  <c:v>547382360</c:v>
                </c:pt>
                <c:pt idx="6">
                  <c:v>574986059</c:v>
                </c:pt>
                <c:pt idx="7">
                  <c:v>595536994</c:v>
                </c:pt>
                <c:pt idx="8">
                  <c:v>617553951</c:v>
                </c:pt>
                <c:pt idx="9">
                  <c:v>639430930</c:v>
                </c:pt>
              </c:numCache>
            </c:numRef>
          </c:val>
        </c:ser>
        <c:ser>
          <c:idx val="1"/>
          <c:order val="1"/>
          <c:tx>
            <c:strRef>
              <c:f>'10 yrs of NTV by Type'!$C$32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Type'!$A$33:$A$42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Type'!$C$33:$C$42</c:f>
              <c:numCache>
                <c:formatCode>_(* #,##0_);_(* \(#,##0\);_(* "-"??_);_(@_)</c:formatCode>
                <c:ptCount val="10"/>
                <c:pt idx="0">
                  <c:v>376229143</c:v>
                </c:pt>
                <c:pt idx="1">
                  <c:v>413327331</c:v>
                </c:pt>
                <c:pt idx="2">
                  <c:v>433259331</c:v>
                </c:pt>
                <c:pt idx="3">
                  <c:v>446659794</c:v>
                </c:pt>
                <c:pt idx="4">
                  <c:v>449300107</c:v>
                </c:pt>
                <c:pt idx="5">
                  <c:v>441422249</c:v>
                </c:pt>
                <c:pt idx="6">
                  <c:v>449343884</c:v>
                </c:pt>
                <c:pt idx="7">
                  <c:v>468602842</c:v>
                </c:pt>
                <c:pt idx="8">
                  <c:v>512096793</c:v>
                </c:pt>
                <c:pt idx="9">
                  <c:v>549167664</c:v>
                </c:pt>
              </c:numCache>
            </c:numRef>
          </c:val>
        </c:ser>
        <c:ser>
          <c:idx val="2"/>
          <c:order val="2"/>
          <c:tx>
            <c:strRef>
              <c:f>'10 yrs of NTV by Type'!$D$32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Type'!$A$33:$A$42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Type'!$D$33:$D$42</c:f>
              <c:numCache>
                <c:formatCode>_(* #,##0_);_(* \(#,##0\);_(* "-"??_);_(@_)</c:formatCode>
                <c:ptCount val="10"/>
                <c:pt idx="0">
                  <c:v>79914254.059999987</c:v>
                </c:pt>
                <c:pt idx="1">
                  <c:v>82974300.739999995</c:v>
                </c:pt>
                <c:pt idx="2">
                  <c:v>129755977.99000001</c:v>
                </c:pt>
                <c:pt idx="3">
                  <c:v>69578716.49000001</c:v>
                </c:pt>
                <c:pt idx="4">
                  <c:v>107135603.14</c:v>
                </c:pt>
                <c:pt idx="5">
                  <c:v>117378897.07000001</c:v>
                </c:pt>
                <c:pt idx="6">
                  <c:v>101678708</c:v>
                </c:pt>
                <c:pt idx="7">
                  <c:v>91691670.74000001</c:v>
                </c:pt>
                <c:pt idx="8">
                  <c:v>81140062.020000011</c:v>
                </c:pt>
                <c:pt idx="9">
                  <c:v>37272880.559999995</c:v>
                </c:pt>
              </c:numCache>
            </c:numRef>
          </c:val>
        </c:ser>
        <c:ser>
          <c:idx val="3"/>
          <c:order val="3"/>
          <c:tx>
            <c:strRef>
              <c:f>'10 yrs of NTV by Type'!$E$32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Type'!$A$33:$A$42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Type'!$E$33:$E$42</c:f>
              <c:numCache>
                <c:formatCode>_(* #,##0_);_(* \(#,##0\);_(* "-"??_);_(@_)</c:formatCode>
                <c:ptCount val="10"/>
                <c:pt idx="0">
                  <c:v>16146657.01</c:v>
                </c:pt>
                <c:pt idx="1">
                  <c:v>16856939.859999999</c:v>
                </c:pt>
                <c:pt idx="2">
                  <c:v>26028763.039999999</c:v>
                </c:pt>
                <c:pt idx="3">
                  <c:v>13540072.689999999</c:v>
                </c:pt>
                <c:pt idx="4">
                  <c:v>21417001.200000003</c:v>
                </c:pt>
                <c:pt idx="5">
                  <c:v>23466930.720000003</c:v>
                </c:pt>
                <c:pt idx="6">
                  <c:v>19594182.650000002</c:v>
                </c:pt>
                <c:pt idx="7">
                  <c:v>18224618.109999999</c:v>
                </c:pt>
                <c:pt idx="8">
                  <c:v>16665917.210000001</c:v>
                </c:pt>
                <c:pt idx="9">
                  <c:v>7886683.0600000005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8454464"/>
        <c:axId val="738455024"/>
      </c:barChart>
      <c:lineChart>
        <c:grouping val="standard"/>
        <c:varyColors val="0"/>
        <c:ser>
          <c:idx val="4"/>
          <c:order val="4"/>
          <c:tx>
            <c:strRef>
              <c:f>'10 yrs of NTV by Type'!$F$32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Type'!$A$33:$A$42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Type'!$F$33:$F$42</c:f>
              <c:numCache>
                <c:formatCode>_(* #,##0_);_(* \(#,##0\);_(* "-"??_);_(@_)</c:formatCode>
                <c:ptCount val="10"/>
                <c:pt idx="0">
                  <c:v>890733753.06999993</c:v>
                </c:pt>
                <c:pt idx="1">
                  <c:v>970352487.60000002</c:v>
                </c:pt>
                <c:pt idx="2">
                  <c:v>1083255849.03</c:v>
                </c:pt>
                <c:pt idx="3">
                  <c:v>1048103424.1800001</c:v>
                </c:pt>
                <c:pt idx="4">
                  <c:v>1115588022.3400002</c:v>
                </c:pt>
                <c:pt idx="5">
                  <c:v>1129650436.79</c:v>
                </c:pt>
                <c:pt idx="6">
                  <c:v>1145602833.6500001</c:v>
                </c:pt>
                <c:pt idx="7">
                  <c:v>1174056124.8499999</c:v>
                </c:pt>
                <c:pt idx="8">
                  <c:v>1227456723.23</c:v>
                </c:pt>
                <c:pt idx="9">
                  <c:v>1233758157.6199999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454464"/>
        <c:axId val="738455024"/>
      </c:lineChart>
      <c:catAx>
        <c:axId val="73845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455024"/>
        <c:crosses val="autoZero"/>
        <c:auto val="1"/>
        <c:lblAlgn val="ctr"/>
        <c:lblOffset val="100"/>
        <c:noMultiLvlLbl val="0"/>
      </c:catAx>
      <c:valAx>
        <c:axId val="73845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45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Taos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Type'!$B$329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Type'!$A$330:$A$339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Type'!$B$330:$B$339</c:f>
              <c:numCache>
                <c:formatCode>_(* #,##0_);_(* \(#,##0\);_(* "-"??_);_(@_)</c:formatCode>
                <c:ptCount val="10"/>
                <c:pt idx="0">
                  <c:v>663888261</c:v>
                </c:pt>
                <c:pt idx="1">
                  <c:v>715702461</c:v>
                </c:pt>
                <c:pt idx="2">
                  <c:v>773646902</c:v>
                </c:pt>
                <c:pt idx="3">
                  <c:v>789371413</c:v>
                </c:pt>
                <c:pt idx="4">
                  <c:v>805050605</c:v>
                </c:pt>
                <c:pt idx="5">
                  <c:v>814430779</c:v>
                </c:pt>
                <c:pt idx="6">
                  <c:v>832856152</c:v>
                </c:pt>
                <c:pt idx="7">
                  <c:v>847053028</c:v>
                </c:pt>
                <c:pt idx="8">
                  <c:v>852745674</c:v>
                </c:pt>
                <c:pt idx="9">
                  <c:v>885257854</c:v>
                </c:pt>
              </c:numCache>
            </c:numRef>
          </c:val>
        </c:ser>
        <c:ser>
          <c:idx val="1"/>
          <c:order val="1"/>
          <c:tx>
            <c:strRef>
              <c:f>'10 yrs of NTV by Type'!$C$329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Type'!$A$330:$A$339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Type'!$C$330:$C$339</c:f>
              <c:numCache>
                <c:formatCode>_(* #,##0_);_(* \(#,##0\);_(* "-"??_);_(@_)</c:formatCode>
                <c:ptCount val="10"/>
                <c:pt idx="0">
                  <c:v>399744369</c:v>
                </c:pt>
                <c:pt idx="1">
                  <c:v>451865982</c:v>
                </c:pt>
                <c:pt idx="2">
                  <c:v>515423521</c:v>
                </c:pt>
                <c:pt idx="3">
                  <c:v>516914799</c:v>
                </c:pt>
                <c:pt idx="4">
                  <c:v>515816777</c:v>
                </c:pt>
                <c:pt idx="5">
                  <c:v>498064254</c:v>
                </c:pt>
                <c:pt idx="6">
                  <c:v>516733663</c:v>
                </c:pt>
                <c:pt idx="7">
                  <c:v>535774686</c:v>
                </c:pt>
                <c:pt idx="8">
                  <c:v>523341019</c:v>
                </c:pt>
                <c:pt idx="9">
                  <c:v>537649202</c:v>
                </c:pt>
              </c:numCache>
            </c:numRef>
          </c:val>
        </c:ser>
        <c:ser>
          <c:idx val="2"/>
          <c:order val="2"/>
          <c:tx>
            <c:strRef>
              <c:f>'10 yrs of NTV by Type'!$D$329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Type'!$A$330:$A$339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Type'!$D$330:$D$339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Type'!$E$329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Type'!$A$330:$A$339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Type'!$E$330:$E$339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287440"/>
        <c:axId val="757288000"/>
      </c:barChart>
      <c:lineChart>
        <c:grouping val="standard"/>
        <c:varyColors val="0"/>
        <c:ser>
          <c:idx val="4"/>
          <c:order val="4"/>
          <c:tx>
            <c:strRef>
              <c:f>'10 yrs of NTV by Type'!$F$329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Type'!$A$330:$A$339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Type'!$F$330:$F$339</c:f>
              <c:numCache>
                <c:formatCode>_(* #,##0_);_(* \(#,##0\);_(* "-"??_);_(@_)</c:formatCode>
                <c:ptCount val="10"/>
                <c:pt idx="0">
                  <c:v>1063632630</c:v>
                </c:pt>
                <c:pt idx="1">
                  <c:v>1167568443</c:v>
                </c:pt>
                <c:pt idx="2">
                  <c:v>1289070423</c:v>
                </c:pt>
                <c:pt idx="3">
                  <c:v>1306286212</c:v>
                </c:pt>
                <c:pt idx="4">
                  <c:v>1320867382</c:v>
                </c:pt>
                <c:pt idx="5">
                  <c:v>1312495033</c:v>
                </c:pt>
                <c:pt idx="6">
                  <c:v>1349589815</c:v>
                </c:pt>
                <c:pt idx="7">
                  <c:v>1382827714</c:v>
                </c:pt>
                <c:pt idx="8">
                  <c:v>1376086693</c:v>
                </c:pt>
                <c:pt idx="9">
                  <c:v>1422907056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287440"/>
        <c:axId val="757288000"/>
      </c:lineChart>
      <c:catAx>
        <c:axId val="75728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88000"/>
        <c:crosses val="autoZero"/>
        <c:auto val="1"/>
        <c:lblAlgn val="ctr"/>
        <c:lblOffset val="100"/>
        <c:noMultiLvlLbl val="0"/>
      </c:catAx>
      <c:valAx>
        <c:axId val="75728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8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Torrance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Type'!$B$340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Type'!$A$341:$A$350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Type'!$B$341:$B$350</c:f>
              <c:numCache>
                <c:formatCode>_(* #,##0_);_(* \(#,##0\);_(* "-"??_);_(@_)</c:formatCode>
                <c:ptCount val="10"/>
                <c:pt idx="0">
                  <c:v>127918330</c:v>
                </c:pt>
                <c:pt idx="1">
                  <c:v>133634274</c:v>
                </c:pt>
                <c:pt idx="2">
                  <c:v>140741891</c:v>
                </c:pt>
                <c:pt idx="3">
                  <c:v>143980390</c:v>
                </c:pt>
                <c:pt idx="4">
                  <c:v>150572877</c:v>
                </c:pt>
                <c:pt idx="5">
                  <c:v>159273876</c:v>
                </c:pt>
                <c:pt idx="6">
                  <c:v>165874548</c:v>
                </c:pt>
                <c:pt idx="7">
                  <c:v>167980461</c:v>
                </c:pt>
                <c:pt idx="8">
                  <c:v>171850004</c:v>
                </c:pt>
                <c:pt idx="9">
                  <c:v>172529423</c:v>
                </c:pt>
              </c:numCache>
            </c:numRef>
          </c:val>
        </c:ser>
        <c:ser>
          <c:idx val="1"/>
          <c:order val="1"/>
          <c:tx>
            <c:strRef>
              <c:f>'10 yrs of NTV by Type'!$C$340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Type'!$A$341:$A$350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Type'!$C$341:$C$350</c:f>
              <c:numCache>
                <c:formatCode>_(* #,##0_);_(* \(#,##0\);_(* "-"??_);_(@_)</c:formatCode>
                <c:ptCount val="10"/>
                <c:pt idx="0">
                  <c:v>161444611</c:v>
                </c:pt>
                <c:pt idx="1">
                  <c:v>169435229</c:v>
                </c:pt>
                <c:pt idx="2">
                  <c:v>191870485</c:v>
                </c:pt>
                <c:pt idx="3">
                  <c:v>191210841</c:v>
                </c:pt>
                <c:pt idx="4">
                  <c:v>173952627</c:v>
                </c:pt>
                <c:pt idx="5">
                  <c:v>181761836</c:v>
                </c:pt>
                <c:pt idx="6">
                  <c:v>185733082</c:v>
                </c:pt>
                <c:pt idx="7">
                  <c:v>190745980</c:v>
                </c:pt>
                <c:pt idx="8">
                  <c:v>205023396</c:v>
                </c:pt>
                <c:pt idx="9">
                  <c:v>218195725</c:v>
                </c:pt>
              </c:numCache>
            </c:numRef>
          </c:val>
        </c:ser>
        <c:ser>
          <c:idx val="2"/>
          <c:order val="2"/>
          <c:tx>
            <c:strRef>
              <c:f>'10 yrs of NTV by Type'!$D$340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Type'!$A$341:$A$350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Type'!$D$341:$D$350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Type'!$E$340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Type'!$A$341:$A$350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Type'!$E$341:$E$350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3909472"/>
        <c:axId val="763910032"/>
      </c:barChart>
      <c:lineChart>
        <c:grouping val="standard"/>
        <c:varyColors val="0"/>
        <c:ser>
          <c:idx val="4"/>
          <c:order val="4"/>
          <c:tx>
            <c:strRef>
              <c:f>'10 yrs of NTV by Type'!$F$340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Type'!$A$341:$A$350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Type'!$F$341:$F$350</c:f>
              <c:numCache>
                <c:formatCode>_(* #,##0_);_(* \(#,##0\);_(* "-"??_);_(@_)</c:formatCode>
                <c:ptCount val="10"/>
                <c:pt idx="0">
                  <c:v>289362941</c:v>
                </c:pt>
                <c:pt idx="1">
                  <c:v>303069503</c:v>
                </c:pt>
                <c:pt idx="2">
                  <c:v>332612376</c:v>
                </c:pt>
                <c:pt idx="3">
                  <c:v>335191231</c:v>
                </c:pt>
                <c:pt idx="4">
                  <c:v>324525504</c:v>
                </c:pt>
                <c:pt idx="5">
                  <c:v>341035712</c:v>
                </c:pt>
                <c:pt idx="6">
                  <c:v>351607630</c:v>
                </c:pt>
                <c:pt idx="7">
                  <c:v>358726441</c:v>
                </c:pt>
                <c:pt idx="8">
                  <c:v>376873400</c:v>
                </c:pt>
                <c:pt idx="9">
                  <c:v>390725148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9472"/>
        <c:axId val="763910032"/>
      </c:lineChart>
      <c:catAx>
        <c:axId val="76390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910032"/>
        <c:crosses val="autoZero"/>
        <c:auto val="1"/>
        <c:lblAlgn val="ctr"/>
        <c:lblOffset val="100"/>
        <c:noMultiLvlLbl val="0"/>
      </c:catAx>
      <c:valAx>
        <c:axId val="76391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90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Union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Type'!$B$351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Type'!$A$352:$A$361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Type'!$B$352:$B$361</c:f>
              <c:numCache>
                <c:formatCode>_(* #,##0_);_(* \(#,##0\);_(* "-"??_);_(@_)</c:formatCode>
                <c:ptCount val="10"/>
                <c:pt idx="0">
                  <c:v>26432656</c:v>
                </c:pt>
                <c:pt idx="1">
                  <c:v>28576864</c:v>
                </c:pt>
                <c:pt idx="2">
                  <c:v>29599643</c:v>
                </c:pt>
                <c:pt idx="3">
                  <c:v>31123248</c:v>
                </c:pt>
                <c:pt idx="4">
                  <c:v>31711869</c:v>
                </c:pt>
                <c:pt idx="5">
                  <c:v>32792394</c:v>
                </c:pt>
                <c:pt idx="6">
                  <c:v>33527415</c:v>
                </c:pt>
                <c:pt idx="7">
                  <c:v>35307797</c:v>
                </c:pt>
                <c:pt idx="8">
                  <c:v>36430814</c:v>
                </c:pt>
                <c:pt idx="9">
                  <c:v>38463929</c:v>
                </c:pt>
              </c:numCache>
            </c:numRef>
          </c:val>
        </c:ser>
        <c:ser>
          <c:idx val="1"/>
          <c:order val="1"/>
          <c:tx>
            <c:strRef>
              <c:f>'10 yrs of NTV by Type'!$C$351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Type'!$A$352:$A$361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Type'!$C$352:$C$361</c:f>
              <c:numCache>
                <c:formatCode>_(* #,##0_);_(* \(#,##0\);_(* "-"??_);_(@_)</c:formatCode>
                <c:ptCount val="10"/>
                <c:pt idx="0">
                  <c:v>79404612</c:v>
                </c:pt>
                <c:pt idx="1">
                  <c:v>76174241</c:v>
                </c:pt>
                <c:pt idx="2">
                  <c:v>95948647</c:v>
                </c:pt>
                <c:pt idx="3">
                  <c:v>96946062</c:v>
                </c:pt>
                <c:pt idx="4">
                  <c:v>98238295</c:v>
                </c:pt>
                <c:pt idx="5">
                  <c:v>128741643</c:v>
                </c:pt>
                <c:pt idx="6">
                  <c:v>135158992</c:v>
                </c:pt>
                <c:pt idx="7">
                  <c:v>140492002</c:v>
                </c:pt>
                <c:pt idx="8">
                  <c:v>148066718</c:v>
                </c:pt>
                <c:pt idx="9">
                  <c:v>136524603</c:v>
                </c:pt>
              </c:numCache>
            </c:numRef>
          </c:val>
        </c:ser>
        <c:ser>
          <c:idx val="2"/>
          <c:order val="2"/>
          <c:tx>
            <c:strRef>
              <c:f>'10 yrs of NTV by Type'!$D$351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Type'!$A$352:$A$361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Type'!$D$352:$D$361</c:f>
              <c:numCache>
                <c:formatCode>_(* #,##0_);_(* \(#,##0\);_(* "-"??_);_(@_)</c:formatCode>
                <c:ptCount val="10"/>
                <c:pt idx="0">
                  <c:v>12951583</c:v>
                </c:pt>
                <c:pt idx="1">
                  <c:v>22556645.57</c:v>
                </c:pt>
                <c:pt idx="2">
                  <c:v>25018927</c:v>
                </c:pt>
                <c:pt idx="3">
                  <c:v>16178264.550000001</c:v>
                </c:pt>
                <c:pt idx="4">
                  <c:v>21779814.969999999</c:v>
                </c:pt>
                <c:pt idx="5">
                  <c:v>23898545.59</c:v>
                </c:pt>
                <c:pt idx="6">
                  <c:v>22166165.710000001</c:v>
                </c:pt>
                <c:pt idx="7">
                  <c:v>22611074.25</c:v>
                </c:pt>
                <c:pt idx="8">
                  <c:v>20629514.02</c:v>
                </c:pt>
                <c:pt idx="9">
                  <c:v>10759149.93</c:v>
                </c:pt>
              </c:numCache>
            </c:numRef>
          </c:val>
        </c:ser>
        <c:ser>
          <c:idx val="3"/>
          <c:order val="3"/>
          <c:tx>
            <c:strRef>
              <c:f>'10 yrs of NTV by Type'!$E$351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Type'!$A$352:$A$361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Type'!$E$352:$E$361</c:f>
              <c:numCache>
                <c:formatCode>_(* #,##0_);_(* \(#,##0\);_(* "-"??_);_(@_)</c:formatCode>
                <c:ptCount val="10"/>
                <c:pt idx="0">
                  <c:v>2408312.9900000002</c:v>
                </c:pt>
                <c:pt idx="1">
                  <c:v>3457158</c:v>
                </c:pt>
                <c:pt idx="2">
                  <c:v>4639706.22</c:v>
                </c:pt>
                <c:pt idx="3">
                  <c:v>2997965.9</c:v>
                </c:pt>
                <c:pt idx="4">
                  <c:v>4022494.33</c:v>
                </c:pt>
                <c:pt idx="5">
                  <c:v>4394466.04</c:v>
                </c:pt>
                <c:pt idx="6">
                  <c:v>4093436.02</c:v>
                </c:pt>
                <c:pt idx="7">
                  <c:v>4170679.94</c:v>
                </c:pt>
                <c:pt idx="8">
                  <c:v>3819705.25</c:v>
                </c:pt>
                <c:pt idx="9">
                  <c:v>2001047.61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3917872"/>
        <c:axId val="763918432"/>
      </c:barChart>
      <c:lineChart>
        <c:grouping val="standard"/>
        <c:varyColors val="0"/>
        <c:ser>
          <c:idx val="4"/>
          <c:order val="4"/>
          <c:tx>
            <c:strRef>
              <c:f>'10 yrs of NTV by Type'!$F$351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Type'!$A$352:$A$361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Type'!$F$352:$F$361</c:f>
              <c:numCache>
                <c:formatCode>_(* #,##0_);_(* \(#,##0\);_(* "-"??_);_(@_)</c:formatCode>
                <c:ptCount val="10"/>
                <c:pt idx="0">
                  <c:v>121197163.98999999</c:v>
                </c:pt>
                <c:pt idx="1">
                  <c:v>130764908.56999999</c:v>
                </c:pt>
                <c:pt idx="2">
                  <c:v>155206923.22</c:v>
                </c:pt>
                <c:pt idx="3">
                  <c:v>147245540.45000002</c:v>
                </c:pt>
                <c:pt idx="4">
                  <c:v>155752473.30000001</c:v>
                </c:pt>
                <c:pt idx="5">
                  <c:v>189827048.63</c:v>
                </c:pt>
                <c:pt idx="6">
                  <c:v>194946008.73000002</c:v>
                </c:pt>
                <c:pt idx="7">
                  <c:v>202581553.19</c:v>
                </c:pt>
                <c:pt idx="8">
                  <c:v>208946751.27000001</c:v>
                </c:pt>
                <c:pt idx="9">
                  <c:v>187748729.54000002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17872"/>
        <c:axId val="763918432"/>
      </c:lineChart>
      <c:catAx>
        <c:axId val="76391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918432"/>
        <c:crosses val="autoZero"/>
        <c:auto val="1"/>
        <c:lblAlgn val="ctr"/>
        <c:lblOffset val="100"/>
        <c:noMultiLvlLbl val="0"/>
      </c:catAx>
      <c:valAx>
        <c:axId val="76391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91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Valencia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Type'!$B$362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Type'!$A$363:$A$372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Type'!$B$363:$B$372</c:f>
              <c:numCache>
                <c:formatCode>_(* #,##0_);_(* \(#,##0\);_(* "-"??_);_(@_)</c:formatCode>
                <c:ptCount val="10"/>
                <c:pt idx="0">
                  <c:v>696322888</c:v>
                </c:pt>
                <c:pt idx="1">
                  <c:v>754593127</c:v>
                </c:pt>
                <c:pt idx="2">
                  <c:v>817403424</c:v>
                </c:pt>
                <c:pt idx="3">
                  <c:v>831901035</c:v>
                </c:pt>
                <c:pt idx="4">
                  <c:v>861598007</c:v>
                </c:pt>
                <c:pt idx="5">
                  <c:v>883514742</c:v>
                </c:pt>
                <c:pt idx="6">
                  <c:v>910969540</c:v>
                </c:pt>
                <c:pt idx="7">
                  <c:v>929013179</c:v>
                </c:pt>
                <c:pt idx="8">
                  <c:v>952486475</c:v>
                </c:pt>
                <c:pt idx="9">
                  <c:v>970235378</c:v>
                </c:pt>
              </c:numCache>
            </c:numRef>
          </c:val>
        </c:ser>
        <c:ser>
          <c:idx val="1"/>
          <c:order val="1"/>
          <c:tx>
            <c:strRef>
              <c:f>'10 yrs of NTV by Type'!$C$362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Type'!$A$363:$A$372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Type'!$C$363:$C$372</c:f>
              <c:numCache>
                <c:formatCode>_(* #,##0_);_(* \(#,##0\);_(* "-"??_);_(@_)</c:formatCode>
                <c:ptCount val="10"/>
                <c:pt idx="0">
                  <c:v>283174480</c:v>
                </c:pt>
                <c:pt idx="1">
                  <c:v>304677130</c:v>
                </c:pt>
                <c:pt idx="2">
                  <c:v>346037988</c:v>
                </c:pt>
                <c:pt idx="3">
                  <c:v>372800475</c:v>
                </c:pt>
                <c:pt idx="4">
                  <c:v>380322124</c:v>
                </c:pt>
                <c:pt idx="5">
                  <c:v>380697662</c:v>
                </c:pt>
                <c:pt idx="6">
                  <c:v>372281410</c:v>
                </c:pt>
                <c:pt idx="7">
                  <c:v>387333119</c:v>
                </c:pt>
                <c:pt idx="8">
                  <c:v>395156684</c:v>
                </c:pt>
                <c:pt idx="9">
                  <c:v>412595380</c:v>
                </c:pt>
              </c:numCache>
            </c:numRef>
          </c:val>
        </c:ser>
        <c:ser>
          <c:idx val="2"/>
          <c:order val="2"/>
          <c:tx>
            <c:strRef>
              <c:f>'10 yrs of NTV by Type'!$D$362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Type'!$A$363:$A$372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Type'!$D$363:$D$372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Type'!$E$362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Type'!$A$363:$A$372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Type'!$E$363:$E$372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3926272"/>
        <c:axId val="763926832"/>
      </c:barChart>
      <c:lineChart>
        <c:grouping val="standard"/>
        <c:varyColors val="0"/>
        <c:ser>
          <c:idx val="4"/>
          <c:order val="4"/>
          <c:tx>
            <c:strRef>
              <c:f>'10 yrs of NTV by Type'!$F$362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Type'!$A$363:$A$372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Type'!$F$363:$F$372</c:f>
              <c:numCache>
                <c:formatCode>_(* #,##0_);_(* \(#,##0\);_(* "-"??_);_(@_)</c:formatCode>
                <c:ptCount val="10"/>
                <c:pt idx="0">
                  <c:v>979497368</c:v>
                </c:pt>
                <c:pt idx="1">
                  <c:v>1059270257</c:v>
                </c:pt>
                <c:pt idx="2">
                  <c:v>1163441412</c:v>
                </c:pt>
                <c:pt idx="3">
                  <c:v>1204701510</c:v>
                </c:pt>
                <c:pt idx="4">
                  <c:v>1241920131</c:v>
                </c:pt>
                <c:pt idx="5">
                  <c:v>1264212404</c:v>
                </c:pt>
                <c:pt idx="6">
                  <c:v>1283250950</c:v>
                </c:pt>
                <c:pt idx="7">
                  <c:v>1316346298</c:v>
                </c:pt>
                <c:pt idx="8">
                  <c:v>1347643159</c:v>
                </c:pt>
                <c:pt idx="9">
                  <c:v>1382830758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26272"/>
        <c:axId val="763926832"/>
      </c:lineChart>
      <c:catAx>
        <c:axId val="76392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926832"/>
        <c:crosses val="autoZero"/>
        <c:auto val="1"/>
        <c:lblAlgn val="ctr"/>
        <c:lblOffset val="100"/>
        <c:noMultiLvlLbl val="0"/>
      </c:catAx>
      <c:valAx>
        <c:axId val="76392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92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Statewide Totals</a:t>
            </a:r>
          </a:p>
          <a:p>
            <a:pPr>
              <a:defRPr/>
            </a:pPr>
            <a:r>
              <a:rPr lang="en-US" sz="1600"/>
              <a:t>Net Taxable Value (10 Year History)</a:t>
            </a: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'10 yrs of NTV by Type'!$B$376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Type'!$A$377:$A$386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Type'!$B$377:$B$386</c:f>
              <c:numCache>
                <c:formatCode>_(* #,##0_);_(* \(#,##0\);_(* "-"??_);_(@_)</c:formatCode>
                <c:ptCount val="10"/>
                <c:pt idx="0">
                  <c:v>25729386349</c:v>
                </c:pt>
                <c:pt idx="1">
                  <c:v>27972431946.240002</c:v>
                </c:pt>
                <c:pt idx="2">
                  <c:v>29371674961</c:v>
                </c:pt>
                <c:pt idx="3">
                  <c:v>29595678898</c:v>
                </c:pt>
                <c:pt idx="4">
                  <c:v>30069455982</c:v>
                </c:pt>
                <c:pt idx="5">
                  <c:v>30701128897</c:v>
                </c:pt>
                <c:pt idx="6">
                  <c:v>31198735901</c:v>
                </c:pt>
                <c:pt idx="7">
                  <c:v>31574705479</c:v>
                </c:pt>
                <c:pt idx="8">
                  <c:v>32283583025</c:v>
                </c:pt>
                <c:pt idx="9">
                  <c:v>33420866558</c:v>
                </c:pt>
              </c:numCache>
            </c:numRef>
          </c:val>
        </c:ser>
        <c:ser>
          <c:idx val="4"/>
          <c:order val="1"/>
          <c:tx>
            <c:strRef>
              <c:f>'10 yrs of NTV by Type'!$C$376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'10 yrs of NTV by Type'!$A$377:$A$386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Type'!$C$377:$C$386</c:f>
              <c:numCache>
                <c:formatCode>_(* #,##0_);_(* \(#,##0\);_(* "-"??_);_(@_)</c:formatCode>
                <c:ptCount val="10"/>
                <c:pt idx="0">
                  <c:v>14201307185.17</c:v>
                </c:pt>
                <c:pt idx="1">
                  <c:v>15212113261</c:v>
                </c:pt>
                <c:pt idx="2">
                  <c:v>15821459909</c:v>
                </c:pt>
                <c:pt idx="3">
                  <c:v>16146309860</c:v>
                </c:pt>
                <c:pt idx="4">
                  <c:v>16073611208</c:v>
                </c:pt>
                <c:pt idx="5">
                  <c:v>16371012537</c:v>
                </c:pt>
                <c:pt idx="6">
                  <c:v>16457453232</c:v>
                </c:pt>
                <c:pt idx="7">
                  <c:v>17003242702</c:v>
                </c:pt>
                <c:pt idx="8">
                  <c:v>17454632250</c:v>
                </c:pt>
                <c:pt idx="9">
                  <c:v>17996733566</c:v>
                </c:pt>
              </c:numCache>
            </c:numRef>
          </c:val>
        </c:ser>
        <c:ser>
          <c:idx val="5"/>
          <c:order val="2"/>
          <c:tx>
            <c:strRef>
              <c:f>'10 yrs of NTV by Type'!$D$376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'10 yrs of NTV by Type'!$A$377:$A$386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Type'!$D$377:$D$386</c:f>
              <c:numCache>
                <c:formatCode>_(* #,##0_);_(* \(#,##0\);_(* "-"??_);_(@_)</c:formatCode>
                <c:ptCount val="10"/>
                <c:pt idx="0">
                  <c:v>5750696913.21</c:v>
                </c:pt>
                <c:pt idx="1">
                  <c:v>5851004236.4399996</c:v>
                </c:pt>
                <c:pt idx="2">
                  <c:v>7537679758.3500004</c:v>
                </c:pt>
                <c:pt idx="3">
                  <c:v>3801201280.2399993</c:v>
                </c:pt>
                <c:pt idx="4">
                  <c:v>4883557301.46</c:v>
                </c:pt>
                <c:pt idx="5">
                  <c:v>5782014160.79</c:v>
                </c:pt>
                <c:pt idx="6">
                  <c:v>5367222756.3800001</c:v>
                </c:pt>
                <c:pt idx="7">
                  <c:v>6426278536.3299999</c:v>
                </c:pt>
                <c:pt idx="8">
                  <c:v>7042245622.4500008</c:v>
                </c:pt>
                <c:pt idx="9">
                  <c:v>4148821557.4800005</c:v>
                </c:pt>
              </c:numCache>
            </c:numRef>
          </c:val>
        </c:ser>
        <c:ser>
          <c:idx val="0"/>
          <c:order val="3"/>
          <c:tx>
            <c:strRef>
              <c:f>'10 yrs of NTV by Type'!$E$376</c:f>
              <c:strCache>
                <c:ptCount val="1"/>
                <c:pt idx="0">
                  <c:v>Equipment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Type'!$A$377:$A$386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Type'!$E$377:$E$386</c:f>
              <c:numCache>
                <c:formatCode>_(* #,##0_);_(* \(#,##0\);_(* "-"??_);_(@_)</c:formatCode>
                <c:ptCount val="10"/>
                <c:pt idx="0">
                  <c:v>1132849159.5</c:v>
                </c:pt>
                <c:pt idx="1">
                  <c:v>1202255140.4400001</c:v>
                </c:pt>
                <c:pt idx="2">
                  <c:v>1496295445.1700001</c:v>
                </c:pt>
                <c:pt idx="3">
                  <c:v>755154174.32999992</c:v>
                </c:pt>
                <c:pt idx="4">
                  <c:v>985167547.44000018</c:v>
                </c:pt>
                <c:pt idx="5">
                  <c:v>1156075491.1899998</c:v>
                </c:pt>
                <c:pt idx="6">
                  <c:v>1064032866.42</c:v>
                </c:pt>
                <c:pt idx="7">
                  <c:v>1284501752.1200001</c:v>
                </c:pt>
                <c:pt idx="8">
                  <c:v>1421044436.7099998</c:v>
                </c:pt>
                <c:pt idx="9">
                  <c:v>833971810.8900001</c:v>
                </c:pt>
              </c:numCache>
            </c:numRef>
          </c:val>
        </c:ser>
        <c:ser>
          <c:idx val="6"/>
          <c:order val="4"/>
          <c:tx>
            <c:strRef>
              <c:f>'10 yrs of NTV by Type'!$F$376</c:f>
              <c:strCache>
                <c:ptCount val="1"/>
                <c:pt idx="0">
                  <c:v>Copper Production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'10 yrs of NTV by Type'!$A$377:$A$386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Type'!$F$377:$F$386</c:f>
              <c:numCache>
                <c:formatCode>_(* #,##0_);_(* \(#,##0\);_(* "-"??_);_(@_)</c:formatCode>
                <c:ptCount val="10"/>
                <c:pt idx="0">
                  <c:v>133262387</c:v>
                </c:pt>
                <c:pt idx="1">
                  <c:v>160279456</c:v>
                </c:pt>
                <c:pt idx="2">
                  <c:v>172480724</c:v>
                </c:pt>
                <c:pt idx="3">
                  <c:v>125537645</c:v>
                </c:pt>
                <c:pt idx="4">
                  <c:v>117476603</c:v>
                </c:pt>
                <c:pt idx="5">
                  <c:v>119440190</c:v>
                </c:pt>
                <c:pt idx="6">
                  <c:v>149490989</c:v>
                </c:pt>
                <c:pt idx="7">
                  <c:v>184736198</c:v>
                </c:pt>
                <c:pt idx="8">
                  <c:v>211459370</c:v>
                </c:pt>
                <c:pt idx="9">
                  <c:v>224777848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763935792"/>
        <c:axId val="763936352"/>
        <c:extLst/>
      </c:barChart>
      <c:lineChart>
        <c:grouping val="standard"/>
        <c:varyColors val="0"/>
        <c:ser>
          <c:idx val="1"/>
          <c:order val="5"/>
          <c:tx>
            <c:strRef>
              <c:f>'10 yrs of NTV by Type'!$G$376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'10 yrs of NTV by Type'!$G$377:$G$386</c:f>
              <c:numCache>
                <c:formatCode>_(* #,##0_);_(* \(#,##0\);_(* "-"??_);_(@_)</c:formatCode>
                <c:ptCount val="10"/>
                <c:pt idx="0">
                  <c:v>46947501993.879997</c:v>
                </c:pt>
                <c:pt idx="1">
                  <c:v>50398084040.12001</c:v>
                </c:pt>
                <c:pt idx="2">
                  <c:v>54399590797.519997</c:v>
                </c:pt>
                <c:pt idx="3">
                  <c:v>50423881857.57</c:v>
                </c:pt>
                <c:pt idx="4">
                  <c:v>52129268641.900002</c:v>
                </c:pt>
                <c:pt idx="5">
                  <c:v>54129671275.980003</c:v>
                </c:pt>
                <c:pt idx="6">
                  <c:v>54236935744.799995</c:v>
                </c:pt>
                <c:pt idx="7">
                  <c:v>56473464667.450005</c:v>
                </c:pt>
                <c:pt idx="8">
                  <c:v>58412964704.159996</c:v>
                </c:pt>
                <c:pt idx="9">
                  <c:v>56625171340.370003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35792"/>
        <c:axId val="763936352"/>
      </c:lineChart>
      <c:catAx>
        <c:axId val="76393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936352"/>
        <c:crosses val="autoZero"/>
        <c:auto val="1"/>
        <c:lblAlgn val="ctr"/>
        <c:lblOffset val="100"/>
        <c:noMultiLvlLbl val="0"/>
      </c:catAx>
      <c:valAx>
        <c:axId val="76393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935792"/>
        <c:crosses val="autoZero"/>
        <c:crossBetween val="between"/>
        <c:majorUnit val="5000000000"/>
        <c:minorUnit val="100000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Cibola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Type'!$B$43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Type'!$A$44:$A$53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Type'!$B$44:$B$53</c:f>
              <c:numCache>
                <c:formatCode>_(* #,##0_);_(* \(#,##0\);_(* "-"??_);_(@_)</c:formatCode>
                <c:ptCount val="10"/>
                <c:pt idx="0">
                  <c:v>86400457</c:v>
                </c:pt>
                <c:pt idx="1">
                  <c:v>91746422</c:v>
                </c:pt>
                <c:pt idx="2">
                  <c:v>97155043</c:v>
                </c:pt>
                <c:pt idx="3">
                  <c:v>104793983</c:v>
                </c:pt>
                <c:pt idx="4">
                  <c:v>104938826</c:v>
                </c:pt>
                <c:pt idx="5">
                  <c:v>110003169</c:v>
                </c:pt>
                <c:pt idx="6">
                  <c:v>114388182</c:v>
                </c:pt>
                <c:pt idx="7">
                  <c:v>121802506</c:v>
                </c:pt>
                <c:pt idx="8">
                  <c:v>122797933</c:v>
                </c:pt>
                <c:pt idx="9">
                  <c:v>125052640</c:v>
                </c:pt>
              </c:numCache>
            </c:numRef>
          </c:val>
        </c:ser>
        <c:ser>
          <c:idx val="1"/>
          <c:order val="1"/>
          <c:tx>
            <c:strRef>
              <c:f>'10 yrs of NTV by Type'!$C$43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Type'!$A$44:$A$53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Type'!$C$44:$C$53</c:f>
              <c:numCache>
                <c:formatCode>_(* #,##0_);_(* \(#,##0\);_(* "-"??_);_(@_)</c:formatCode>
                <c:ptCount val="10"/>
                <c:pt idx="0">
                  <c:v>152542414</c:v>
                </c:pt>
                <c:pt idx="1">
                  <c:v>161220394</c:v>
                </c:pt>
                <c:pt idx="2">
                  <c:v>177916811</c:v>
                </c:pt>
                <c:pt idx="3">
                  <c:v>203817085</c:v>
                </c:pt>
                <c:pt idx="4">
                  <c:v>198281955</c:v>
                </c:pt>
                <c:pt idx="5">
                  <c:v>200119415</c:v>
                </c:pt>
                <c:pt idx="6">
                  <c:v>196957200</c:v>
                </c:pt>
                <c:pt idx="7">
                  <c:v>203811278</c:v>
                </c:pt>
                <c:pt idx="8">
                  <c:v>190290865</c:v>
                </c:pt>
                <c:pt idx="9">
                  <c:v>201000467</c:v>
                </c:pt>
              </c:numCache>
            </c:numRef>
          </c:val>
        </c:ser>
        <c:ser>
          <c:idx val="2"/>
          <c:order val="2"/>
          <c:tx>
            <c:strRef>
              <c:f>'10 yrs of NTV by Type'!$D$43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Type'!$A$44:$A$53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Type'!$D$44:$D$53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Type'!$E$43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Type'!$A$44:$A$53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Type'!$E$44:$E$53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283968"/>
        <c:axId val="189284528"/>
      </c:barChart>
      <c:lineChart>
        <c:grouping val="standard"/>
        <c:varyColors val="0"/>
        <c:ser>
          <c:idx val="4"/>
          <c:order val="4"/>
          <c:tx>
            <c:strRef>
              <c:f>'10 yrs of NTV by Type'!$F$43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Type'!$A$44:$A$53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Type'!$F$44:$F$53</c:f>
              <c:numCache>
                <c:formatCode>_(* #,##0_);_(* \(#,##0\);_(* "-"??_);_(@_)</c:formatCode>
                <c:ptCount val="10"/>
                <c:pt idx="0">
                  <c:v>238942871</c:v>
                </c:pt>
                <c:pt idx="1">
                  <c:v>252966816</c:v>
                </c:pt>
                <c:pt idx="2">
                  <c:v>275071854</c:v>
                </c:pt>
                <c:pt idx="3">
                  <c:v>308611068</c:v>
                </c:pt>
                <c:pt idx="4">
                  <c:v>303220781</c:v>
                </c:pt>
                <c:pt idx="5">
                  <c:v>310122584</c:v>
                </c:pt>
                <c:pt idx="6">
                  <c:v>311345382</c:v>
                </c:pt>
                <c:pt idx="7">
                  <c:v>325613784</c:v>
                </c:pt>
                <c:pt idx="8">
                  <c:v>313088798</c:v>
                </c:pt>
                <c:pt idx="9">
                  <c:v>326053107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83968"/>
        <c:axId val="189284528"/>
      </c:lineChart>
      <c:catAx>
        <c:axId val="18928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284528"/>
        <c:crosses val="autoZero"/>
        <c:auto val="1"/>
        <c:lblAlgn val="ctr"/>
        <c:lblOffset val="100"/>
        <c:noMultiLvlLbl val="0"/>
      </c:catAx>
      <c:valAx>
        <c:axId val="18928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28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Colfax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Type'!$B$54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Type'!$A$55:$A$64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Type'!$B$55:$B$64</c:f>
              <c:numCache>
                <c:formatCode>_(* #,##0_);_(* \(#,##0\);_(* "-"??_);_(@_)</c:formatCode>
                <c:ptCount val="10"/>
                <c:pt idx="0">
                  <c:v>302296132</c:v>
                </c:pt>
                <c:pt idx="1">
                  <c:v>324710721</c:v>
                </c:pt>
                <c:pt idx="2">
                  <c:v>341603100</c:v>
                </c:pt>
                <c:pt idx="3">
                  <c:v>359391326</c:v>
                </c:pt>
                <c:pt idx="4">
                  <c:v>350118391</c:v>
                </c:pt>
                <c:pt idx="5">
                  <c:v>368295160</c:v>
                </c:pt>
                <c:pt idx="6">
                  <c:v>370095726</c:v>
                </c:pt>
                <c:pt idx="7">
                  <c:v>373912859</c:v>
                </c:pt>
                <c:pt idx="8">
                  <c:v>380795109</c:v>
                </c:pt>
                <c:pt idx="9">
                  <c:v>385420909</c:v>
                </c:pt>
              </c:numCache>
            </c:numRef>
          </c:val>
        </c:ser>
        <c:ser>
          <c:idx val="1"/>
          <c:order val="1"/>
          <c:tx>
            <c:strRef>
              <c:f>'10 yrs of NTV by Type'!$C$54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Type'!$A$55:$A$64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Type'!$C$55:$C$64</c:f>
              <c:numCache>
                <c:formatCode>_(* #,##0_);_(* \(#,##0\);_(* "-"??_);_(@_)</c:formatCode>
                <c:ptCount val="10"/>
                <c:pt idx="0">
                  <c:v>222035337.00000003</c:v>
                </c:pt>
                <c:pt idx="1">
                  <c:v>228899506</c:v>
                </c:pt>
                <c:pt idx="2">
                  <c:v>215899460</c:v>
                </c:pt>
                <c:pt idx="3">
                  <c:v>216227144</c:v>
                </c:pt>
                <c:pt idx="4">
                  <c:v>212451559</c:v>
                </c:pt>
                <c:pt idx="5">
                  <c:v>220285054</c:v>
                </c:pt>
                <c:pt idx="6">
                  <c:v>215484017</c:v>
                </c:pt>
                <c:pt idx="7">
                  <c:v>219257479</c:v>
                </c:pt>
                <c:pt idx="8">
                  <c:v>229109791</c:v>
                </c:pt>
                <c:pt idx="9">
                  <c:v>231055457</c:v>
                </c:pt>
              </c:numCache>
            </c:numRef>
          </c:val>
        </c:ser>
        <c:ser>
          <c:idx val="2"/>
          <c:order val="2"/>
          <c:tx>
            <c:strRef>
              <c:f>'10 yrs of NTV by Type'!$D$54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Type'!$A$55:$A$64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Type'!$D$55:$D$64</c:f>
              <c:numCache>
                <c:formatCode>_(* #,##0_);_(* \(#,##0\);_(* "-"??_);_(@_)</c:formatCode>
                <c:ptCount val="10"/>
                <c:pt idx="0">
                  <c:v>74224947.319999993</c:v>
                </c:pt>
                <c:pt idx="1">
                  <c:v>79227023.590000004</c:v>
                </c:pt>
                <c:pt idx="2">
                  <c:v>90335481.939999998</c:v>
                </c:pt>
                <c:pt idx="3">
                  <c:v>38949545.310000002</c:v>
                </c:pt>
                <c:pt idx="4">
                  <c:v>50561352.699999996</c:v>
                </c:pt>
                <c:pt idx="5">
                  <c:v>47758851.399999999</c:v>
                </c:pt>
                <c:pt idx="6">
                  <c:v>32443544.41</c:v>
                </c:pt>
                <c:pt idx="7">
                  <c:v>41821670.75</c:v>
                </c:pt>
                <c:pt idx="8">
                  <c:v>47446461.169999994</c:v>
                </c:pt>
                <c:pt idx="9">
                  <c:v>24000164.219999999</c:v>
                </c:pt>
              </c:numCache>
            </c:numRef>
          </c:val>
        </c:ser>
        <c:ser>
          <c:idx val="3"/>
          <c:order val="3"/>
          <c:tx>
            <c:strRef>
              <c:f>'10 yrs of NTV by Type'!$E$54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Type'!$A$55:$A$64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Type'!$E$55:$E$64</c:f>
              <c:numCache>
                <c:formatCode>_(* #,##0_);_(* \(#,##0\);_(* "-"??_);_(@_)</c:formatCode>
                <c:ptCount val="10"/>
                <c:pt idx="0">
                  <c:v>13370830.140000001</c:v>
                </c:pt>
                <c:pt idx="1">
                  <c:v>13211881.109999999</c:v>
                </c:pt>
                <c:pt idx="2">
                  <c:v>16136541.779999999</c:v>
                </c:pt>
                <c:pt idx="3">
                  <c:v>7014917.5499999998</c:v>
                </c:pt>
                <c:pt idx="4">
                  <c:v>9102942.4299999997</c:v>
                </c:pt>
                <c:pt idx="5">
                  <c:v>8598523.0600000005</c:v>
                </c:pt>
                <c:pt idx="6">
                  <c:v>5840650.7199999997</c:v>
                </c:pt>
                <c:pt idx="7">
                  <c:v>7529285.8499999996</c:v>
                </c:pt>
                <c:pt idx="8">
                  <c:v>8541783.6899999995</c:v>
                </c:pt>
                <c:pt idx="9">
                  <c:v>4346830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292368"/>
        <c:axId val="189292928"/>
      </c:barChart>
      <c:lineChart>
        <c:grouping val="standard"/>
        <c:varyColors val="0"/>
        <c:ser>
          <c:idx val="4"/>
          <c:order val="4"/>
          <c:tx>
            <c:strRef>
              <c:f>'10 yrs of NTV by Type'!$F$54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Type'!$A$55:$A$64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Type'!$F$55:$F$64</c:f>
              <c:numCache>
                <c:formatCode>_(* #,##0_);_(* \(#,##0\);_(* "-"??_);_(@_)</c:formatCode>
                <c:ptCount val="10"/>
                <c:pt idx="0">
                  <c:v>611927246.45999992</c:v>
                </c:pt>
                <c:pt idx="1">
                  <c:v>646049131.70000005</c:v>
                </c:pt>
                <c:pt idx="2">
                  <c:v>663974583.72000003</c:v>
                </c:pt>
                <c:pt idx="3">
                  <c:v>621582932.8599999</c:v>
                </c:pt>
                <c:pt idx="4">
                  <c:v>622234245.13</c:v>
                </c:pt>
                <c:pt idx="5">
                  <c:v>644937588.45999992</c:v>
                </c:pt>
                <c:pt idx="6">
                  <c:v>623863938.13</c:v>
                </c:pt>
                <c:pt idx="7">
                  <c:v>642521294.60000002</c:v>
                </c:pt>
                <c:pt idx="8">
                  <c:v>665893144.86000001</c:v>
                </c:pt>
                <c:pt idx="9">
                  <c:v>644823360.22000003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92368"/>
        <c:axId val="189292928"/>
      </c:lineChart>
      <c:catAx>
        <c:axId val="18929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292928"/>
        <c:crosses val="autoZero"/>
        <c:auto val="1"/>
        <c:lblAlgn val="ctr"/>
        <c:lblOffset val="100"/>
        <c:noMultiLvlLbl val="0"/>
      </c:catAx>
      <c:valAx>
        <c:axId val="18929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29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Curry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Type'!$B$65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Type'!$A$66:$A$75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Type'!$B$66:$B$75</c:f>
              <c:numCache>
                <c:formatCode>_(* #,##0_);_(* \(#,##0\);_(* "-"??_);_(@_)</c:formatCode>
                <c:ptCount val="10"/>
                <c:pt idx="0">
                  <c:v>307743938</c:v>
                </c:pt>
                <c:pt idx="1">
                  <c:v>332712862</c:v>
                </c:pt>
                <c:pt idx="2">
                  <c:v>358155938</c:v>
                </c:pt>
                <c:pt idx="3">
                  <c:v>382945074</c:v>
                </c:pt>
                <c:pt idx="4">
                  <c:v>426789707</c:v>
                </c:pt>
                <c:pt idx="5">
                  <c:v>443963698</c:v>
                </c:pt>
                <c:pt idx="6">
                  <c:v>482473199</c:v>
                </c:pt>
                <c:pt idx="7">
                  <c:v>495402351</c:v>
                </c:pt>
                <c:pt idx="8">
                  <c:v>523532407</c:v>
                </c:pt>
                <c:pt idx="9">
                  <c:v>550727495</c:v>
                </c:pt>
              </c:numCache>
            </c:numRef>
          </c:val>
        </c:ser>
        <c:ser>
          <c:idx val="1"/>
          <c:order val="1"/>
          <c:tx>
            <c:strRef>
              <c:f>'10 yrs of NTV by Type'!$C$65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Type'!$A$66:$A$75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Type'!$C$66:$C$75</c:f>
              <c:numCache>
                <c:formatCode>_(* #,##0_);_(* \(#,##0\);_(* "-"??_);_(@_)</c:formatCode>
                <c:ptCount val="10"/>
                <c:pt idx="0">
                  <c:v>237890756</c:v>
                </c:pt>
                <c:pt idx="1">
                  <c:v>263175492</c:v>
                </c:pt>
                <c:pt idx="2">
                  <c:v>266689033</c:v>
                </c:pt>
                <c:pt idx="3">
                  <c:v>265193226</c:v>
                </c:pt>
                <c:pt idx="4">
                  <c:v>268795154</c:v>
                </c:pt>
                <c:pt idx="5">
                  <c:v>290504006</c:v>
                </c:pt>
                <c:pt idx="6">
                  <c:v>290490489</c:v>
                </c:pt>
                <c:pt idx="7">
                  <c:v>294703712</c:v>
                </c:pt>
                <c:pt idx="8">
                  <c:v>318421101</c:v>
                </c:pt>
                <c:pt idx="9">
                  <c:v>342204107</c:v>
                </c:pt>
              </c:numCache>
            </c:numRef>
          </c:val>
        </c:ser>
        <c:ser>
          <c:idx val="2"/>
          <c:order val="2"/>
          <c:tx>
            <c:strRef>
              <c:f>'10 yrs of NTV by Type'!$D$65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Type'!$A$66:$A$75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Type'!$D$66:$D$75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Type'!$E$65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Type'!$A$66:$A$75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Type'!$E$66:$E$75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300768"/>
        <c:axId val="189301328"/>
      </c:barChart>
      <c:lineChart>
        <c:grouping val="standard"/>
        <c:varyColors val="0"/>
        <c:ser>
          <c:idx val="4"/>
          <c:order val="4"/>
          <c:tx>
            <c:strRef>
              <c:f>'10 yrs of NTV by Type'!$F$65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Type'!$A$66:$A$75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Type'!$F$66:$F$75</c:f>
              <c:numCache>
                <c:formatCode>_(* #,##0_);_(* \(#,##0\);_(* "-"??_);_(@_)</c:formatCode>
                <c:ptCount val="10"/>
                <c:pt idx="0">
                  <c:v>545634694</c:v>
                </c:pt>
                <c:pt idx="1">
                  <c:v>595888354</c:v>
                </c:pt>
                <c:pt idx="2">
                  <c:v>624844971</c:v>
                </c:pt>
                <c:pt idx="3">
                  <c:v>648138300</c:v>
                </c:pt>
                <c:pt idx="4">
                  <c:v>695584861</c:v>
                </c:pt>
                <c:pt idx="5">
                  <c:v>734467704</c:v>
                </c:pt>
                <c:pt idx="6">
                  <c:v>772963688</c:v>
                </c:pt>
                <c:pt idx="7">
                  <c:v>790106063</c:v>
                </c:pt>
                <c:pt idx="8">
                  <c:v>841953508</c:v>
                </c:pt>
                <c:pt idx="9">
                  <c:v>892931602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300768"/>
        <c:axId val="189301328"/>
      </c:lineChart>
      <c:catAx>
        <c:axId val="18930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01328"/>
        <c:crosses val="autoZero"/>
        <c:auto val="1"/>
        <c:lblAlgn val="ctr"/>
        <c:lblOffset val="100"/>
        <c:noMultiLvlLbl val="0"/>
      </c:catAx>
      <c:valAx>
        <c:axId val="18930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0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DeBaca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Type'!$B$76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Type'!$A$77:$A$86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Type'!$B$77:$B$86</c:f>
              <c:numCache>
                <c:formatCode>_(* #,##0_);_(* \(#,##0\);_(* "-"??_);_(@_)</c:formatCode>
                <c:ptCount val="10"/>
                <c:pt idx="0">
                  <c:v>10010459</c:v>
                </c:pt>
                <c:pt idx="1">
                  <c:v>10555671</c:v>
                </c:pt>
                <c:pt idx="2">
                  <c:v>11038687</c:v>
                </c:pt>
                <c:pt idx="3">
                  <c:v>11680889</c:v>
                </c:pt>
                <c:pt idx="4">
                  <c:v>12257722</c:v>
                </c:pt>
                <c:pt idx="5">
                  <c:v>12747570</c:v>
                </c:pt>
                <c:pt idx="6">
                  <c:v>13300987</c:v>
                </c:pt>
                <c:pt idx="7">
                  <c:v>14316695</c:v>
                </c:pt>
                <c:pt idx="8">
                  <c:v>15137902</c:v>
                </c:pt>
                <c:pt idx="9">
                  <c:v>15860573</c:v>
                </c:pt>
              </c:numCache>
            </c:numRef>
          </c:val>
        </c:ser>
        <c:ser>
          <c:idx val="1"/>
          <c:order val="1"/>
          <c:tx>
            <c:strRef>
              <c:f>'10 yrs of NTV by Type'!$C$76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Type'!$A$77:$A$86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Type'!$C$77:$C$86</c:f>
              <c:numCache>
                <c:formatCode>_(* #,##0_);_(* \(#,##0\);_(* "-"??_);_(@_)</c:formatCode>
                <c:ptCount val="10"/>
                <c:pt idx="0">
                  <c:v>36522336</c:v>
                </c:pt>
                <c:pt idx="1">
                  <c:v>37197245</c:v>
                </c:pt>
                <c:pt idx="2">
                  <c:v>39575763</c:v>
                </c:pt>
                <c:pt idx="3">
                  <c:v>41368424</c:v>
                </c:pt>
                <c:pt idx="4">
                  <c:v>41843600</c:v>
                </c:pt>
                <c:pt idx="5">
                  <c:v>45996612</c:v>
                </c:pt>
                <c:pt idx="6">
                  <c:v>48560093</c:v>
                </c:pt>
                <c:pt idx="7">
                  <c:v>52770284</c:v>
                </c:pt>
                <c:pt idx="8">
                  <c:v>61084937</c:v>
                </c:pt>
                <c:pt idx="9">
                  <c:v>67058560</c:v>
                </c:pt>
              </c:numCache>
            </c:numRef>
          </c:val>
        </c:ser>
        <c:ser>
          <c:idx val="2"/>
          <c:order val="2"/>
          <c:tx>
            <c:strRef>
              <c:f>'10 yrs of NTV by Type'!$D$76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Type'!$A$77:$A$86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Type'!$D$77:$D$86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Type'!$E$76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Type'!$A$77:$A$86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Type'!$E$77:$E$86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309168"/>
        <c:axId val="189309728"/>
      </c:barChart>
      <c:lineChart>
        <c:grouping val="standard"/>
        <c:varyColors val="0"/>
        <c:ser>
          <c:idx val="4"/>
          <c:order val="4"/>
          <c:tx>
            <c:strRef>
              <c:f>'10 yrs of NTV by Type'!$F$76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Type'!$A$77:$A$86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Type'!$F$77:$F$86</c:f>
              <c:numCache>
                <c:formatCode>_(* #,##0_);_(* \(#,##0\);_(* "-"??_);_(@_)</c:formatCode>
                <c:ptCount val="10"/>
                <c:pt idx="0">
                  <c:v>46532795</c:v>
                </c:pt>
                <c:pt idx="1">
                  <c:v>47752916</c:v>
                </c:pt>
                <c:pt idx="2">
                  <c:v>50614450</c:v>
                </c:pt>
                <c:pt idx="3">
                  <c:v>53049313</c:v>
                </c:pt>
                <c:pt idx="4">
                  <c:v>54101322</c:v>
                </c:pt>
                <c:pt idx="5">
                  <c:v>58744182</c:v>
                </c:pt>
                <c:pt idx="6">
                  <c:v>61861080</c:v>
                </c:pt>
                <c:pt idx="7">
                  <c:v>67086979</c:v>
                </c:pt>
                <c:pt idx="8">
                  <c:v>76222839</c:v>
                </c:pt>
                <c:pt idx="9">
                  <c:v>82919133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309168"/>
        <c:axId val="189309728"/>
      </c:lineChart>
      <c:catAx>
        <c:axId val="18930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09728"/>
        <c:crosses val="autoZero"/>
        <c:auto val="1"/>
        <c:lblAlgn val="ctr"/>
        <c:lblOffset val="100"/>
        <c:noMultiLvlLbl val="0"/>
      </c:catAx>
      <c:valAx>
        <c:axId val="1893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0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Dona Ana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Type'!$B$87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Type'!$A$88:$A$97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Type'!$B$88:$B$97</c:f>
              <c:numCache>
                <c:formatCode>_(* #,##0_);_(* \(#,##0\);_(* "-"??_);_(@_)</c:formatCode>
                <c:ptCount val="10"/>
                <c:pt idx="0">
                  <c:v>2047994756</c:v>
                </c:pt>
                <c:pt idx="1">
                  <c:v>2287677885</c:v>
                </c:pt>
                <c:pt idx="2">
                  <c:v>2421999531</c:v>
                </c:pt>
                <c:pt idx="3">
                  <c:v>2531521705</c:v>
                </c:pt>
                <c:pt idx="4">
                  <c:v>2533702989</c:v>
                </c:pt>
                <c:pt idx="5">
                  <c:v>2590165489</c:v>
                </c:pt>
                <c:pt idx="6">
                  <c:v>2627437876</c:v>
                </c:pt>
                <c:pt idx="7">
                  <c:v>2678653028</c:v>
                </c:pt>
                <c:pt idx="8">
                  <c:v>2768254844</c:v>
                </c:pt>
                <c:pt idx="9">
                  <c:v>2861148859</c:v>
                </c:pt>
              </c:numCache>
            </c:numRef>
          </c:val>
        </c:ser>
        <c:ser>
          <c:idx val="1"/>
          <c:order val="1"/>
          <c:tx>
            <c:strRef>
              <c:f>'10 yrs of NTV by Type'!$C$87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Type'!$A$88:$A$97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Type'!$C$88:$C$97</c:f>
              <c:numCache>
                <c:formatCode>_(* #,##0_);_(* \(#,##0\);_(* "-"??_);_(@_)</c:formatCode>
                <c:ptCount val="10"/>
                <c:pt idx="0">
                  <c:v>1078944679</c:v>
                </c:pt>
                <c:pt idx="1">
                  <c:v>1170418752</c:v>
                </c:pt>
                <c:pt idx="2">
                  <c:v>1212795185</c:v>
                </c:pt>
                <c:pt idx="3">
                  <c:v>1211545719</c:v>
                </c:pt>
                <c:pt idx="4">
                  <c:v>1193130713</c:v>
                </c:pt>
                <c:pt idx="5">
                  <c:v>1235951934</c:v>
                </c:pt>
                <c:pt idx="6">
                  <c:v>1247420968</c:v>
                </c:pt>
                <c:pt idx="7">
                  <c:v>1291881005</c:v>
                </c:pt>
                <c:pt idx="8">
                  <c:v>1320708352</c:v>
                </c:pt>
                <c:pt idx="9">
                  <c:v>1312577330</c:v>
                </c:pt>
              </c:numCache>
            </c:numRef>
          </c:val>
        </c:ser>
        <c:ser>
          <c:idx val="2"/>
          <c:order val="2"/>
          <c:tx>
            <c:strRef>
              <c:f>'10 yrs of NTV by Type'!$D$87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Type'!$A$88:$A$97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Type'!$D$88:$D$97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 yrs of NTV by Type'!$E$87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Type'!$A$88:$A$97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Type'!$E$88:$E$97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109200"/>
        <c:axId val="721109760"/>
      </c:barChart>
      <c:lineChart>
        <c:grouping val="standard"/>
        <c:varyColors val="0"/>
        <c:ser>
          <c:idx val="4"/>
          <c:order val="4"/>
          <c:tx>
            <c:strRef>
              <c:f>'10 yrs of NTV by Type'!$F$87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Type'!$A$88:$A$97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Type'!$F$88:$F$97</c:f>
              <c:numCache>
                <c:formatCode>_(* #,##0_);_(* \(#,##0\);_(* "-"??_);_(@_)</c:formatCode>
                <c:ptCount val="10"/>
                <c:pt idx="0">
                  <c:v>3126939435</c:v>
                </c:pt>
                <c:pt idx="1">
                  <c:v>3458096637</c:v>
                </c:pt>
                <c:pt idx="2">
                  <c:v>3634794716</c:v>
                </c:pt>
                <c:pt idx="3">
                  <c:v>3743067424</c:v>
                </c:pt>
                <c:pt idx="4">
                  <c:v>3726833702</c:v>
                </c:pt>
                <c:pt idx="5">
                  <c:v>3826117423</c:v>
                </c:pt>
                <c:pt idx="6">
                  <c:v>3874858844</c:v>
                </c:pt>
                <c:pt idx="7">
                  <c:v>3970534033</c:v>
                </c:pt>
                <c:pt idx="8">
                  <c:v>4088963196</c:v>
                </c:pt>
                <c:pt idx="9">
                  <c:v>4173726189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109200"/>
        <c:axId val="721109760"/>
      </c:lineChart>
      <c:catAx>
        <c:axId val="72110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109760"/>
        <c:crosses val="autoZero"/>
        <c:auto val="1"/>
        <c:lblAlgn val="ctr"/>
        <c:lblOffset val="100"/>
        <c:noMultiLvlLbl val="0"/>
      </c:catAx>
      <c:valAx>
        <c:axId val="72110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10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Eddy County</a:t>
            </a:r>
          </a:p>
          <a:p>
            <a:pPr>
              <a:defRPr/>
            </a:pPr>
            <a:r>
              <a:rPr lang="en-US" sz="1400" b="1" i="0" u="none" strike="noStrike" baseline="0">
                <a:effectLst/>
              </a:rPr>
              <a:t>Net Taxable Value (10 Year History)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yrs of NTV by Type'!$B$98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 yrs of NTV by Type'!$A$99:$A$108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Type'!$B$99:$B$108</c:f>
              <c:numCache>
                <c:formatCode>_(* #,##0_);_(* \(#,##0\);_(* "-"??_);_(@_)</c:formatCode>
                <c:ptCount val="10"/>
                <c:pt idx="0">
                  <c:v>361347727</c:v>
                </c:pt>
                <c:pt idx="1">
                  <c:v>377403025</c:v>
                </c:pt>
                <c:pt idx="2">
                  <c:v>410359887</c:v>
                </c:pt>
                <c:pt idx="3">
                  <c:v>439046867</c:v>
                </c:pt>
                <c:pt idx="4">
                  <c:v>464967439</c:v>
                </c:pt>
                <c:pt idx="5">
                  <c:v>488243201</c:v>
                </c:pt>
                <c:pt idx="6">
                  <c:v>521327359</c:v>
                </c:pt>
                <c:pt idx="7">
                  <c:v>559866829</c:v>
                </c:pt>
                <c:pt idx="8">
                  <c:v>595938909</c:v>
                </c:pt>
                <c:pt idx="9">
                  <c:v>644728424</c:v>
                </c:pt>
              </c:numCache>
            </c:numRef>
          </c:val>
        </c:ser>
        <c:ser>
          <c:idx val="1"/>
          <c:order val="1"/>
          <c:tx>
            <c:strRef>
              <c:f>'10 yrs of NTV by Type'!$C$98</c:f>
              <c:strCache>
                <c:ptCount val="1"/>
                <c:pt idx="0">
                  <c:v>Nonresidential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yrs of NTV by Type'!$A$99:$A$108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Type'!$C$99:$C$108</c:f>
              <c:numCache>
                <c:formatCode>_(* #,##0_);_(* \(#,##0\);_(* "-"??_);_(@_)</c:formatCode>
                <c:ptCount val="10"/>
                <c:pt idx="0">
                  <c:v>616540740</c:v>
                </c:pt>
                <c:pt idx="1">
                  <c:v>704360935</c:v>
                </c:pt>
                <c:pt idx="2">
                  <c:v>845892155</c:v>
                </c:pt>
                <c:pt idx="3">
                  <c:v>899991940</c:v>
                </c:pt>
                <c:pt idx="4">
                  <c:v>960127037</c:v>
                </c:pt>
                <c:pt idx="5">
                  <c:v>1111254134</c:v>
                </c:pt>
                <c:pt idx="6">
                  <c:v>1149935867</c:v>
                </c:pt>
                <c:pt idx="7">
                  <c:v>1312164753</c:v>
                </c:pt>
                <c:pt idx="8">
                  <c:v>1303917477</c:v>
                </c:pt>
                <c:pt idx="9">
                  <c:v>1452458764</c:v>
                </c:pt>
              </c:numCache>
            </c:numRef>
          </c:val>
        </c:ser>
        <c:ser>
          <c:idx val="2"/>
          <c:order val="2"/>
          <c:tx>
            <c:strRef>
              <c:f>'10 yrs of NTV by Type'!$D$98</c:f>
              <c:strCache>
                <c:ptCount val="1"/>
                <c:pt idx="0">
                  <c:v>O&amp;G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'10 yrs of NTV by Type'!$A$99:$A$108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Type'!$D$99:$D$108</c:f>
              <c:numCache>
                <c:formatCode>_(* #,##0_);_(* \(#,##0\);_(* "-"??_);_(@_)</c:formatCode>
                <c:ptCount val="10"/>
                <c:pt idx="0">
                  <c:v>1323126862.5500002</c:v>
                </c:pt>
                <c:pt idx="1">
                  <c:v>1406074644.77</c:v>
                </c:pt>
                <c:pt idx="2">
                  <c:v>1887371260.9300001</c:v>
                </c:pt>
                <c:pt idx="3">
                  <c:v>1017537416.8499999</c:v>
                </c:pt>
                <c:pt idx="4">
                  <c:v>1437858051.02</c:v>
                </c:pt>
                <c:pt idx="5">
                  <c:v>1945501153.0999999</c:v>
                </c:pt>
                <c:pt idx="6">
                  <c:v>2220779394.8499999</c:v>
                </c:pt>
                <c:pt idx="7">
                  <c:v>2735849341.8999996</c:v>
                </c:pt>
                <c:pt idx="8">
                  <c:v>2849828674.9400001</c:v>
                </c:pt>
                <c:pt idx="9">
                  <c:v>1660136656.8499999</c:v>
                </c:pt>
              </c:numCache>
            </c:numRef>
          </c:val>
        </c:ser>
        <c:ser>
          <c:idx val="3"/>
          <c:order val="3"/>
          <c:tx>
            <c:strRef>
              <c:f>'10 yrs of NTV by Type'!$E$98</c:f>
              <c:strCache>
                <c:ptCount val="1"/>
                <c:pt idx="0">
                  <c:v>O&amp;G Equip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 yrs of NTV by Type'!$A$99:$A$108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Type'!$E$99:$E$108</c:f>
              <c:numCache>
                <c:formatCode>_(* #,##0_);_(* \(#,##0\);_(* "-"??_);_(@_)</c:formatCode>
                <c:ptCount val="10"/>
                <c:pt idx="0">
                  <c:v>263705136.36000001</c:v>
                </c:pt>
                <c:pt idx="1">
                  <c:v>286167581.36000001</c:v>
                </c:pt>
                <c:pt idx="2">
                  <c:v>376816398.95000005</c:v>
                </c:pt>
                <c:pt idx="3">
                  <c:v>205421836.96000001</c:v>
                </c:pt>
                <c:pt idx="4">
                  <c:v>293147079.72000003</c:v>
                </c:pt>
                <c:pt idx="5">
                  <c:v>392239899.94000006</c:v>
                </c:pt>
                <c:pt idx="6">
                  <c:v>443052893.90000004</c:v>
                </c:pt>
                <c:pt idx="7">
                  <c:v>548560170.22000003</c:v>
                </c:pt>
                <c:pt idx="8">
                  <c:v>578309198.11999989</c:v>
                </c:pt>
                <c:pt idx="9">
                  <c:v>332981395.31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117600"/>
        <c:axId val="721118160"/>
      </c:barChart>
      <c:lineChart>
        <c:grouping val="standard"/>
        <c:varyColors val="0"/>
        <c:ser>
          <c:idx val="4"/>
          <c:order val="4"/>
          <c:tx>
            <c:strRef>
              <c:f>'10 yrs of NTV by Type'!$F$98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 yrs of NTV by Type'!$A$99:$A$108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'10 yrs of NTV by Type'!$F$99:$F$108</c:f>
              <c:numCache>
                <c:formatCode>_(* #,##0_);_(* \(#,##0\);_(* "-"??_);_(@_)</c:formatCode>
                <c:ptCount val="10"/>
                <c:pt idx="0">
                  <c:v>2564720465.9100003</c:v>
                </c:pt>
                <c:pt idx="1">
                  <c:v>2774006186.1300001</c:v>
                </c:pt>
                <c:pt idx="2">
                  <c:v>3520439701.8800001</c:v>
                </c:pt>
                <c:pt idx="3">
                  <c:v>2561998060.8099999</c:v>
                </c:pt>
                <c:pt idx="4">
                  <c:v>3156099606.7399998</c:v>
                </c:pt>
                <c:pt idx="5">
                  <c:v>3937238388.04</c:v>
                </c:pt>
                <c:pt idx="6">
                  <c:v>4335095514.75</c:v>
                </c:pt>
                <c:pt idx="7">
                  <c:v>5156441094.1199999</c:v>
                </c:pt>
                <c:pt idx="8">
                  <c:v>5327994259.0600004</c:v>
                </c:pt>
                <c:pt idx="9">
                  <c:v>4090305240.1599998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117600"/>
        <c:axId val="721118160"/>
      </c:lineChart>
      <c:catAx>
        <c:axId val="72111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118160"/>
        <c:crosses val="autoZero"/>
        <c:auto val="1"/>
        <c:lblAlgn val="ctr"/>
        <c:lblOffset val="100"/>
        <c:noMultiLvlLbl val="0"/>
      </c:catAx>
      <c:valAx>
        <c:axId val="72111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11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7</xdr:row>
      <xdr:rowOff>133349</xdr:rowOff>
    </xdr:from>
    <xdr:to>
      <xdr:col>13</xdr:col>
      <xdr:colOff>581024</xdr:colOff>
      <xdr:row>19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47623</xdr:colOff>
      <xdr:row>19</xdr:row>
      <xdr:rowOff>19050</xdr:rowOff>
    </xdr:from>
    <xdr:to>
      <xdr:col>13</xdr:col>
      <xdr:colOff>581024</xdr:colOff>
      <xdr:row>30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30</xdr:row>
      <xdr:rowOff>1</xdr:rowOff>
    </xdr:from>
    <xdr:to>
      <xdr:col>14</xdr:col>
      <xdr:colOff>28575</xdr:colOff>
      <xdr:row>41</xdr:row>
      <xdr:rowOff>57151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36195</xdr:colOff>
      <xdr:row>41</xdr:row>
      <xdr:rowOff>87631</xdr:rowOff>
    </xdr:from>
    <xdr:to>
      <xdr:col>14</xdr:col>
      <xdr:colOff>7619</xdr:colOff>
      <xdr:row>52</xdr:row>
      <xdr:rowOff>175261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76200</xdr:colOff>
      <xdr:row>53</xdr:row>
      <xdr:rowOff>52388</xdr:rowOff>
    </xdr:from>
    <xdr:to>
      <xdr:col>14</xdr:col>
      <xdr:colOff>19050</xdr:colOff>
      <xdr:row>64</xdr:row>
      <xdr:rowOff>9526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76199</xdr:colOff>
      <xdr:row>64</xdr:row>
      <xdr:rowOff>42863</xdr:rowOff>
    </xdr:from>
    <xdr:to>
      <xdr:col>14</xdr:col>
      <xdr:colOff>19050</xdr:colOff>
      <xdr:row>75</xdr:row>
      <xdr:rowOff>38101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85724</xdr:colOff>
      <xdr:row>74</xdr:row>
      <xdr:rowOff>176212</xdr:rowOff>
    </xdr:from>
    <xdr:to>
      <xdr:col>14</xdr:col>
      <xdr:colOff>19049</xdr:colOff>
      <xdr:row>86</xdr:row>
      <xdr:rowOff>28575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101600</xdr:colOff>
      <xdr:row>86</xdr:row>
      <xdr:rowOff>100012</xdr:rowOff>
    </xdr:from>
    <xdr:to>
      <xdr:col>14</xdr:col>
      <xdr:colOff>25400</xdr:colOff>
      <xdr:row>97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85724</xdr:colOff>
      <xdr:row>96</xdr:row>
      <xdr:rowOff>176212</xdr:rowOff>
    </xdr:from>
    <xdr:to>
      <xdr:col>13</xdr:col>
      <xdr:colOff>603249</xdr:colOff>
      <xdr:row>108</xdr:row>
      <xdr:rowOff>9525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69850</xdr:colOff>
      <xdr:row>108</xdr:row>
      <xdr:rowOff>39687</xdr:rowOff>
    </xdr:from>
    <xdr:to>
      <xdr:col>13</xdr:col>
      <xdr:colOff>577850</xdr:colOff>
      <xdr:row>118</xdr:row>
      <xdr:rowOff>187325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44449</xdr:colOff>
      <xdr:row>119</xdr:row>
      <xdr:rowOff>23812</xdr:rowOff>
    </xdr:from>
    <xdr:to>
      <xdr:col>13</xdr:col>
      <xdr:colOff>542924</xdr:colOff>
      <xdr:row>130</xdr:row>
      <xdr:rowOff>47625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28575</xdr:colOff>
      <xdr:row>130</xdr:row>
      <xdr:rowOff>33337</xdr:rowOff>
    </xdr:from>
    <xdr:to>
      <xdr:col>13</xdr:col>
      <xdr:colOff>536575</xdr:colOff>
      <xdr:row>141</xdr:row>
      <xdr:rowOff>38100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34925</xdr:colOff>
      <xdr:row>141</xdr:row>
      <xdr:rowOff>20636</xdr:rowOff>
    </xdr:from>
    <xdr:to>
      <xdr:col>13</xdr:col>
      <xdr:colOff>542925</xdr:colOff>
      <xdr:row>152</xdr:row>
      <xdr:rowOff>25399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44450</xdr:colOff>
      <xdr:row>152</xdr:row>
      <xdr:rowOff>7937</xdr:rowOff>
    </xdr:from>
    <xdr:to>
      <xdr:col>13</xdr:col>
      <xdr:colOff>552450</xdr:colOff>
      <xdr:row>162</xdr:row>
      <xdr:rowOff>184150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25400</xdr:colOff>
      <xdr:row>162</xdr:row>
      <xdr:rowOff>149226</xdr:rowOff>
    </xdr:from>
    <xdr:to>
      <xdr:col>13</xdr:col>
      <xdr:colOff>581025</xdr:colOff>
      <xdr:row>174</xdr:row>
      <xdr:rowOff>15876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22225</xdr:colOff>
      <xdr:row>174</xdr:row>
      <xdr:rowOff>14287</xdr:rowOff>
    </xdr:from>
    <xdr:to>
      <xdr:col>14</xdr:col>
      <xdr:colOff>79375</xdr:colOff>
      <xdr:row>185</xdr:row>
      <xdr:rowOff>104775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31750</xdr:colOff>
      <xdr:row>185</xdr:row>
      <xdr:rowOff>134937</xdr:rowOff>
    </xdr:from>
    <xdr:to>
      <xdr:col>14</xdr:col>
      <xdr:colOff>88900</xdr:colOff>
      <xdr:row>196</xdr:row>
      <xdr:rowOff>177800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53974</xdr:colOff>
      <xdr:row>196</xdr:row>
      <xdr:rowOff>109537</xdr:rowOff>
    </xdr:from>
    <xdr:to>
      <xdr:col>14</xdr:col>
      <xdr:colOff>139699</xdr:colOff>
      <xdr:row>208</xdr:row>
      <xdr:rowOff>38100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44449</xdr:colOff>
      <xdr:row>207</xdr:row>
      <xdr:rowOff>122237</xdr:rowOff>
    </xdr:from>
    <xdr:to>
      <xdr:col>14</xdr:col>
      <xdr:colOff>130174</xdr:colOff>
      <xdr:row>218</xdr:row>
      <xdr:rowOff>127000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50799</xdr:colOff>
      <xdr:row>218</xdr:row>
      <xdr:rowOff>134937</xdr:rowOff>
    </xdr:from>
    <xdr:to>
      <xdr:col>14</xdr:col>
      <xdr:colOff>155574</xdr:colOff>
      <xdr:row>229</xdr:row>
      <xdr:rowOff>139700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50799</xdr:colOff>
      <xdr:row>229</xdr:row>
      <xdr:rowOff>71437</xdr:rowOff>
    </xdr:from>
    <xdr:to>
      <xdr:col>14</xdr:col>
      <xdr:colOff>155574</xdr:colOff>
      <xdr:row>240</xdr:row>
      <xdr:rowOff>38100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</xdr:col>
      <xdr:colOff>25400</xdr:colOff>
      <xdr:row>239</xdr:row>
      <xdr:rowOff>153987</xdr:rowOff>
    </xdr:from>
    <xdr:to>
      <xdr:col>14</xdr:col>
      <xdr:colOff>158750</xdr:colOff>
      <xdr:row>250</xdr:row>
      <xdr:rowOff>139700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</xdr:col>
      <xdr:colOff>50800</xdr:colOff>
      <xdr:row>250</xdr:row>
      <xdr:rowOff>103187</xdr:rowOff>
    </xdr:from>
    <xdr:to>
      <xdr:col>14</xdr:col>
      <xdr:colOff>184150</xdr:colOff>
      <xdr:row>262</xdr:row>
      <xdr:rowOff>107950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25399</xdr:colOff>
      <xdr:row>262</xdr:row>
      <xdr:rowOff>87312</xdr:rowOff>
    </xdr:from>
    <xdr:to>
      <xdr:col>14</xdr:col>
      <xdr:colOff>187324</xdr:colOff>
      <xdr:row>273</xdr:row>
      <xdr:rowOff>63500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25400</xdr:colOff>
      <xdr:row>273</xdr:row>
      <xdr:rowOff>30162</xdr:rowOff>
    </xdr:from>
    <xdr:to>
      <xdr:col>14</xdr:col>
      <xdr:colOff>177800</xdr:colOff>
      <xdr:row>284</xdr:row>
      <xdr:rowOff>82550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34925</xdr:colOff>
      <xdr:row>284</xdr:row>
      <xdr:rowOff>30162</xdr:rowOff>
    </xdr:from>
    <xdr:to>
      <xdr:col>14</xdr:col>
      <xdr:colOff>187325</xdr:colOff>
      <xdr:row>295</xdr:row>
      <xdr:rowOff>82550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25400</xdr:colOff>
      <xdr:row>294</xdr:row>
      <xdr:rowOff>179387</xdr:rowOff>
    </xdr:from>
    <xdr:to>
      <xdr:col>14</xdr:col>
      <xdr:colOff>196850</xdr:colOff>
      <xdr:row>306</xdr:row>
      <xdr:rowOff>41275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50799</xdr:colOff>
      <xdr:row>306</xdr:row>
      <xdr:rowOff>33337</xdr:rowOff>
    </xdr:from>
    <xdr:to>
      <xdr:col>14</xdr:col>
      <xdr:colOff>212724</xdr:colOff>
      <xdr:row>317</xdr:row>
      <xdr:rowOff>104775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</xdr:col>
      <xdr:colOff>44450</xdr:colOff>
      <xdr:row>317</xdr:row>
      <xdr:rowOff>61912</xdr:rowOff>
    </xdr:from>
    <xdr:to>
      <xdr:col>14</xdr:col>
      <xdr:colOff>196850</xdr:colOff>
      <xdr:row>329</xdr:row>
      <xdr:rowOff>66675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6</xdr:col>
      <xdr:colOff>28574</xdr:colOff>
      <xdr:row>328</xdr:row>
      <xdr:rowOff>173037</xdr:rowOff>
    </xdr:from>
    <xdr:to>
      <xdr:col>14</xdr:col>
      <xdr:colOff>209549</xdr:colOff>
      <xdr:row>340</xdr:row>
      <xdr:rowOff>6350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28574</xdr:colOff>
      <xdr:row>339</xdr:row>
      <xdr:rowOff>80962</xdr:rowOff>
    </xdr:from>
    <xdr:to>
      <xdr:col>14</xdr:col>
      <xdr:colOff>209549</xdr:colOff>
      <xdr:row>350</xdr:row>
      <xdr:rowOff>114300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50800</xdr:colOff>
      <xdr:row>350</xdr:row>
      <xdr:rowOff>80962</xdr:rowOff>
    </xdr:from>
    <xdr:to>
      <xdr:col>14</xdr:col>
      <xdr:colOff>222250</xdr:colOff>
      <xdr:row>361</xdr:row>
      <xdr:rowOff>152400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41274</xdr:colOff>
      <xdr:row>361</xdr:row>
      <xdr:rowOff>58737</xdr:rowOff>
    </xdr:from>
    <xdr:to>
      <xdr:col>14</xdr:col>
      <xdr:colOff>222249</xdr:colOff>
      <xdr:row>373</xdr:row>
      <xdr:rowOff>120650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8</xdr:col>
      <xdr:colOff>0</xdr:colOff>
      <xdr:row>383</xdr:row>
      <xdr:rowOff>0</xdr:rowOff>
    </xdr:from>
    <xdr:to>
      <xdr:col>19</xdr:col>
      <xdr:colOff>7620</xdr:colOff>
      <xdr:row>406</xdr:row>
      <xdr:rowOff>144780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and%20Finance%20Bureau/Special%20Projects/PROPERTY%20TAXES(protected%20info)/Net%20Taxable%20Values%20History/1%20Net%20Taxable%20Value%20Data/Ten%20Year%20(2007-2016)%20Property%20Tax%20Valuation%20Historical%20Data%20by%20Coun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state.nm.us/Property%20Tax/2007%20Property%20Tax%20Database/School%20Taxes%20VALUE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state.nm.us/ASSESSED/ASSESS9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and%20Finance%20Bureau/Special%20Projects/PROPERTY%20TAXES(protected%20info)/2015%20taxrates/2015%20PROPERTY%20TAX%20WORKB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10 yrs of NTV by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B10" t="str">
            <v>Residential</v>
          </cell>
          <cell r="C10" t="str">
            <v>Nonresidential</v>
          </cell>
          <cell r="D10" t="str">
            <v>O&amp;G Production</v>
          </cell>
          <cell r="E10" t="str">
            <v>O&amp;G Equip</v>
          </cell>
          <cell r="F10" t="str">
            <v>Total</v>
          </cell>
        </row>
        <row r="11">
          <cell r="A11">
            <v>2007</v>
          </cell>
          <cell r="B11">
            <v>9285156037</v>
          </cell>
          <cell r="C11">
            <v>3663150928</v>
          </cell>
          <cell r="D11">
            <v>0</v>
          </cell>
          <cell r="E11">
            <v>0</v>
          </cell>
          <cell r="F11">
            <v>12948306965</v>
          </cell>
        </row>
        <row r="12">
          <cell r="A12">
            <v>2008</v>
          </cell>
          <cell r="B12">
            <v>10018143796</v>
          </cell>
          <cell r="C12">
            <v>3876776256</v>
          </cell>
          <cell r="D12">
            <v>0</v>
          </cell>
          <cell r="E12">
            <v>0</v>
          </cell>
          <cell r="F12">
            <v>13894920052</v>
          </cell>
        </row>
        <row r="13">
          <cell r="A13">
            <v>2009</v>
          </cell>
          <cell r="B13">
            <v>10448788165</v>
          </cell>
          <cell r="C13">
            <v>3873196177</v>
          </cell>
          <cell r="D13">
            <v>0</v>
          </cell>
          <cell r="E13">
            <v>0</v>
          </cell>
          <cell r="F13">
            <v>14321984342</v>
          </cell>
        </row>
        <row r="14">
          <cell r="A14">
            <v>2010</v>
          </cell>
          <cell r="B14">
            <v>10115817099</v>
          </cell>
          <cell r="C14">
            <v>3875467050</v>
          </cell>
          <cell r="D14">
            <v>0</v>
          </cell>
          <cell r="E14">
            <v>0</v>
          </cell>
          <cell r="F14">
            <v>13991284149</v>
          </cell>
        </row>
        <row r="15">
          <cell r="A15">
            <v>2011</v>
          </cell>
          <cell r="B15">
            <v>10296608205</v>
          </cell>
          <cell r="C15">
            <v>3687537682</v>
          </cell>
          <cell r="D15">
            <v>0</v>
          </cell>
          <cell r="E15">
            <v>0</v>
          </cell>
          <cell r="F15">
            <v>13984145887</v>
          </cell>
        </row>
        <row r="16">
          <cell r="A16">
            <v>2012</v>
          </cell>
          <cell r="B16">
            <v>10441353758</v>
          </cell>
          <cell r="C16">
            <v>3719240830</v>
          </cell>
          <cell r="D16">
            <v>0</v>
          </cell>
          <cell r="E16">
            <v>0</v>
          </cell>
          <cell r="F16">
            <v>14160594588</v>
          </cell>
        </row>
        <row r="17">
          <cell r="A17">
            <v>2013</v>
          </cell>
          <cell r="B17">
            <v>10635811025</v>
          </cell>
          <cell r="C17">
            <v>3607665023</v>
          </cell>
          <cell r="D17">
            <v>0</v>
          </cell>
          <cell r="E17">
            <v>0</v>
          </cell>
          <cell r="F17">
            <v>14243476048</v>
          </cell>
        </row>
        <row r="18">
          <cell r="A18">
            <v>2014</v>
          </cell>
          <cell r="B18">
            <v>10970033137</v>
          </cell>
          <cell r="C18">
            <v>3707206943</v>
          </cell>
          <cell r="D18">
            <v>0</v>
          </cell>
          <cell r="E18">
            <v>0</v>
          </cell>
          <cell r="F18">
            <v>14677240080</v>
          </cell>
        </row>
        <row r="19">
          <cell r="A19">
            <v>2015</v>
          </cell>
          <cell r="B19">
            <v>11259019272</v>
          </cell>
          <cell r="C19">
            <v>3666273021</v>
          </cell>
          <cell r="D19">
            <v>0</v>
          </cell>
          <cell r="E19">
            <v>0</v>
          </cell>
          <cell r="F19">
            <v>14925292293</v>
          </cell>
        </row>
        <row r="20">
          <cell r="A20">
            <v>2016</v>
          </cell>
          <cell r="B20">
            <v>11698970553</v>
          </cell>
          <cell r="C20">
            <v>3711466631</v>
          </cell>
          <cell r="D20">
            <v>0</v>
          </cell>
          <cell r="E20">
            <v>0</v>
          </cell>
          <cell r="F20">
            <v>15410437184</v>
          </cell>
        </row>
        <row r="21">
          <cell r="B21" t="str">
            <v>Residential</v>
          </cell>
          <cell r="C21" t="str">
            <v>Nonresidential</v>
          </cell>
          <cell r="D21" t="str">
            <v>O&amp;G Production</v>
          </cell>
          <cell r="E21" t="str">
            <v>O&amp;G Equip</v>
          </cell>
          <cell r="F21" t="str">
            <v>Total</v>
          </cell>
        </row>
        <row r="22">
          <cell r="A22">
            <v>2007</v>
          </cell>
          <cell r="B22">
            <v>35978706</v>
          </cell>
          <cell r="C22">
            <v>62036464</v>
          </cell>
          <cell r="D22">
            <v>0</v>
          </cell>
          <cell r="E22">
            <v>0</v>
          </cell>
          <cell r="F22">
            <v>98015170</v>
          </cell>
        </row>
        <row r="23">
          <cell r="A23">
            <v>2008</v>
          </cell>
          <cell r="B23">
            <v>41099262</v>
          </cell>
          <cell r="C23">
            <v>68162098</v>
          </cell>
          <cell r="D23">
            <v>0</v>
          </cell>
          <cell r="E23">
            <v>0</v>
          </cell>
          <cell r="F23">
            <v>109261360</v>
          </cell>
        </row>
        <row r="24">
          <cell r="A24">
            <v>2009</v>
          </cell>
          <cell r="B24">
            <v>45862503</v>
          </cell>
          <cell r="C24">
            <v>70797431</v>
          </cell>
          <cell r="D24">
            <v>0</v>
          </cell>
          <cell r="E24">
            <v>0</v>
          </cell>
          <cell r="F24">
            <v>116659934</v>
          </cell>
        </row>
        <row r="25">
          <cell r="A25">
            <v>2010</v>
          </cell>
          <cell r="B25">
            <v>47733552</v>
          </cell>
          <cell r="C25">
            <v>71839930</v>
          </cell>
          <cell r="D25">
            <v>0</v>
          </cell>
          <cell r="E25">
            <v>0</v>
          </cell>
          <cell r="F25">
            <v>119573482</v>
          </cell>
        </row>
        <row r="26">
          <cell r="A26">
            <v>2011</v>
          </cell>
          <cell r="B26">
            <v>50450766</v>
          </cell>
          <cell r="C26">
            <v>72005149</v>
          </cell>
          <cell r="D26">
            <v>0</v>
          </cell>
          <cell r="E26">
            <v>0</v>
          </cell>
          <cell r="F26">
            <v>122455915</v>
          </cell>
        </row>
        <row r="27">
          <cell r="A27">
            <v>2012</v>
          </cell>
          <cell r="B27">
            <v>69175212</v>
          </cell>
          <cell r="C27">
            <v>52023447</v>
          </cell>
          <cell r="D27">
            <v>0</v>
          </cell>
          <cell r="E27">
            <v>0</v>
          </cell>
          <cell r="F27">
            <v>121198659</v>
          </cell>
        </row>
        <row r="28">
          <cell r="A28">
            <v>2013</v>
          </cell>
          <cell r="B28">
            <v>75371855</v>
          </cell>
          <cell r="C28">
            <v>48620960</v>
          </cell>
          <cell r="D28">
            <v>0</v>
          </cell>
          <cell r="E28">
            <v>0</v>
          </cell>
          <cell r="F28">
            <v>123992815</v>
          </cell>
        </row>
        <row r="29">
          <cell r="A29">
            <v>2014</v>
          </cell>
          <cell r="B29">
            <v>75242965</v>
          </cell>
          <cell r="C29">
            <v>46458325</v>
          </cell>
          <cell r="D29">
            <v>0</v>
          </cell>
          <cell r="E29">
            <v>0</v>
          </cell>
          <cell r="F29">
            <v>121701290</v>
          </cell>
        </row>
        <row r="30">
          <cell r="A30">
            <v>2015</v>
          </cell>
          <cell r="B30">
            <v>77277937</v>
          </cell>
          <cell r="C30">
            <v>47961148</v>
          </cell>
          <cell r="D30">
            <v>0</v>
          </cell>
          <cell r="E30">
            <v>0</v>
          </cell>
          <cell r="F30">
            <v>125239085</v>
          </cell>
        </row>
        <row r="31">
          <cell r="A31">
            <v>2016</v>
          </cell>
          <cell r="B31">
            <v>77594836</v>
          </cell>
          <cell r="C31">
            <v>50560398</v>
          </cell>
          <cell r="D31">
            <v>0</v>
          </cell>
          <cell r="E31">
            <v>0</v>
          </cell>
          <cell r="F31">
            <v>128155234</v>
          </cell>
        </row>
        <row r="32">
          <cell r="B32" t="str">
            <v>Residential</v>
          </cell>
          <cell r="C32" t="str">
            <v>Nonresidential</v>
          </cell>
          <cell r="D32" t="str">
            <v>O&amp;G Production</v>
          </cell>
          <cell r="E32" t="str">
            <v>O&amp;G Equip</v>
          </cell>
          <cell r="F32" t="str">
            <v>Total</v>
          </cell>
        </row>
        <row r="33">
          <cell r="A33">
            <v>2007</v>
          </cell>
          <cell r="B33">
            <v>418443699</v>
          </cell>
          <cell r="C33">
            <v>376229143</v>
          </cell>
          <cell r="D33">
            <v>79914254.059999987</v>
          </cell>
          <cell r="E33">
            <v>16146657.01</v>
          </cell>
          <cell r="F33">
            <v>890733753.06999993</v>
          </cell>
        </row>
        <row r="34">
          <cell r="A34">
            <v>2008</v>
          </cell>
          <cell r="B34">
            <v>457193916</v>
          </cell>
          <cell r="C34">
            <v>413327331</v>
          </cell>
          <cell r="D34">
            <v>82974300.739999995</v>
          </cell>
          <cell r="E34">
            <v>16856939.859999999</v>
          </cell>
          <cell r="F34">
            <v>970352487.60000002</v>
          </cell>
        </row>
        <row r="35">
          <cell r="A35">
            <v>2009</v>
          </cell>
          <cell r="B35">
            <v>494211777</v>
          </cell>
          <cell r="C35">
            <v>433259331</v>
          </cell>
          <cell r="D35">
            <v>129755977.99000001</v>
          </cell>
          <cell r="E35">
            <v>26028763.039999999</v>
          </cell>
          <cell r="F35">
            <v>1083255849.03</v>
          </cell>
        </row>
        <row r="36">
          <cell r="A36">
            <v>2010</v>
          </cell>
          <cell r="B36">
            <v>518324841</v>
          </cell>
          <cell r="C36">
            <v>446659794</v>
          </cell>
          <cell r="D36">
            <v>69578716.49000001</v>
          </cell>
          <cell r="E36">
            <v>13540072.689999999</v>
          </cell>
          <cell r="F36">
            <v>1048103424.1800001</v>
          </cell>
        </row>
        <row r="37">
          <cell r="A37">
            <v>2011</v>
          </cell>
          <cell r="B37">
            <v>537735311</v>
          </cell>
          <cell r="C37">
            <v>449300107</v>
          </cell>
          <cell r="D37">
            <v>107135603.14</v>
          </cell>
          <cell r="E37">
            <v>21417001.200000003</v>
          </cell>
          <cell r="F37">
            <v>1115588022.3400002</v>
          </cell>
        </row>
        <row r="38">
          <cell r="A38">
            <v>2012</v>
          </cell>
          <cell r="B38">
            <v>547382360</v>
          </cell>
          <cell r="C38">
            <v>441422249</v>
          </cell>
          <cell r="D38">
            <v>117378897.07000001</v>
          </cell>
          <cell r="E38">
            <v>23466930.720000003</v>
          </cell>
          <cell r="F38">
            <v>1129650436.79</v>
          </cell>
        </row>
        <row r="39">
          <cell r="A39">
            <v>2013</v>
          </cell>
          <cell r="B39">
            <v>574986059</v>
          </cell>
          <cell r="C39">
            <v>449343884</v>
          </cell>
          <cell r="D39">
            <v>101678708</v>
          </cell>
          <cell r="E39">
            <v>19594182.650000002</v>
          </cell>
          <cell r="F39">
            <v>1145602833.6500001</v>
          </cell>
        </row>
        <row r="40">
          <cell r="A40">
            <v>2014</v>
          </cell>
          <cell r="B40">
            <v>595536994</v>
          </cell>
          <cell r="C40">
            <v>468602842</v>
          </cell>
          <cell r="D40">
            <v>91691670.74000001</v>
          </cell>
          <cell r="E40">
            <v>18224618.109999999</v>
          </cell>
          <cell r="F40">
            <v>1174056124.8499999</v>
          </cell>
        </row>
        <row r="41">
          <cell r="A41">
            <v>2015</v>
          </cell>
          <cell r="B41">
            <v>617553951</v>
          </cell>
          <cell r="C41">
            <v>512096793</v>
          </cell>
          <cell r="D41">
            <v>81140062.020000011</v>
          </cell>
          <cell r="E41">
            <v>16665917.210000001</v>
          </cell>
          <cell r="F41">
            <v>1227456723.23</v>
          </cell>
        </row>
        <row r="42">
          <cell r="A42">
            <v>2016</v>
          </cell>
          <cell r="B42">
            <v>639430930</v>
          </cell>
          <cell r="C42">
            <v>549167664</v>
          </cell>
          <cell r="D42">
            <v>37272880.559999995</v>
          </cell>
          <cell r="E42">
            <v>7886683.0600000005</v>
          </cell>
          <cell r="F42">
            <v>1233758157.6199999</v>
          </cell>
        </row>
        <row r="43">
          <cell r="B43" t="str">
            <v>Residential</v>
          </cell>
          <cell r="C43" t="str">
            <v>Nonresidential</v>
          </cell>
          <cell r="D43" t="str">
            <v>O&amp;G Production</v>
          </cell>
          <cell r="E43" t="str">
            <v>O&amp;G Equip</v>
          </cell>
          <cell r="F43" t="str">
            <v>Total</v>
          </cell>
        </row>
        <row r="44">
          <cell r="A44">
            <v>2007</v>
          </cell>
          <cell r="B44">
            <v>86400457</v>
          </cell>
          <cell r="C44">
            <v>152542414</v>
          </cell>
          <cell r="D44">
            <v>0</v>
          </cell>
          <cell r="E44">
            <v>0</v>
          </cell>
          <cell r="F44">
            <v>238942871</v>
          </cell>
        </row>
        <row r="45">
          <cell r="A45">
            <v>2008</v>
          </cell>
          <cell r="B45">
            <v>91746422</v>
          </cell>
          <cell r="C45">
            <v>161220394</v>
          </cell>
          <cell r="D45">
            <v>0</v>
          </cell>
          <cell r="E45">
            <v>0</v>
          </cell>
          <cell r="F45">
            <v>252966816</v>
          </cell>
        </row>
        <row r="46">
          <cell r="A46">
            <v>2009</v>
          </cell>
          <cell r="B46">
            <v>97155043</v>
          </cell>
          <cell r="C46">
            <v>177916811</v>
          </cell>
          <cell r="D46">
            <v>0</v>
          </cell>
          <cell r="E46">
            <v>0</v>
          </cell>
          <cell r="F46">
            <v>275071854</v>
          </cell>
        </row>
        <row r="47">
          <cell r="A47">
            <v>2010</v>
          </cell>
          <cell r="B47">
            <v>104793983</v>
          </cell>
          <cell r="C47">
            <v>203817085</v>
          </cell>
          <cell r="D47">
            <v>0</v>
          </cell>
          <cell r="E47">
            <v>0</v>
          </cell>
          <cell r="F47">
            <v>308611068</v>
          </cell>
        </row>
        <row r="48">
          <cell r="A48">
            <v>2011</v>
          </cell>
          <cell r="B48">
            <v>104938826</v>
          </cell>
          <cell r="C48">
            <v>198281955</v>
          </cell>
          <cell r="D48">
            <v>0</v>
          </cell>
          <cell r="E48">
            <v>0</v>
          </cell>
          <cell r="F48">
            <v>303220781</v>
          </cell>
        </row>
        <row r="49">
          <cell r="A49">
            <v>2012</v>
          </cell>
          <cell r="B49">
            <v>110003169</v>
          </cell>
          <cell r="C49">
            <v>200119415</v>
          </cell>
          <cell r="D49">
            <v>0</v>
          </cell>
          <cell r="E49">
            <v>0</v>
          </cell>
          <cell r="F49">
            <v>310122584</v>
          </cell>
        </row>
        <row r="50">
          <cell r="A50">
            <v>2013</v>
          </cell>
          <cell r="B50">
            <v>114388182</v>
          </cell>
          <cell r="C50">
            <v>196957200</v>
          </cell>
          <cell r="D50">
            <v>0</v>
          </cell>
          <cell r="E50">
            <v>0</v>
          </cell>
          <cell r="F50">
            <v>311345382</v>
          </cell>
        </row>
        <row r="51">
          <cell r="A51">
            <v>2014</v>
          </cell>
          <cell r="B51">
            <v>121802506</v>
          </cell>
          <cell r="C51">
            <v>203811278</v>
          </cell>
          <cell r="D51">
            <v>0</v>
          </cell>
          <cell r="E51">
            <v>0</v>
          </cell>
          <cell r="F51">
            <v>325613784</v>
          </cell>
        </row>
        <row r="52">
          <cell r="A52">
            <v>2015</v>
          </cell>
          <cell r="B52">
            <v>122797933</v>
          </cell>
          <cell r="C52">
            <v>190290865</v>
          </cell>
          <cell r="D52">
            <v>0</v>
          </cell>
          <cell r="E52">
            <v>0</v>
          </cell>
          <cell r="F52">
            <v>313088798</v>
          </cell>
        </row>
        <row r="53">
          <cell r="A53">
            <v>2016</v>
          </cell>
          <cell r="B53">
            <v>125052640</v>
          </cell>
          <cell r="C53">
            <v>201000467</v>
          </cell>
          <cell r="D53">
            <v>0</v>
          </cell>
          <cell r="E53">
            <v>0</v>
          </cell>
          <cell r="F53">
            <v>326053107</v>
          </cell>
        </row>
        <row r="54">
          <cell r="B54" t="str">
            <v>Residential</v>
          </cell>
          <cell r="C54" t="str">
            <v>Nonresidential</v>
          </cell>
          <cell r="D54" t="str">
            <v>O&amp;G Production</v>
          </cell>
          <cell r="E54" t="str">
            <v>O&amp;G Equip</v>
          </cell>
          <cell r="F54" t="str">
            <v>Total</v>
          </cell>
        </row>
        <row r="55">
          <cell r="A55">
            <v>2007</v>
          </cell>
          <cell r="B55">
            <v>302296132</v>
          </cell>
          <cell r="C55">
            <v>222035337.00000003</v>
          </cell>
          <cell r="D55">
            <v>74224947.319999993</v>
          </cell>
          <cell r="E55">
            <v>13370830.140000001</v>
          </cell>
          <cell r="F55">
            <v>611927246.45999992</v>
          </cell>
        </row>
        <row r="56">
          <cell r="A56">
            <v>2008</v>
          </cell>
          <cell r="B56">
            <v>324710721</v>
          </cell>
          <cell r="C56">
            <v>228899506</v>
          </cell>
          <cell r="D56">
            <v>79227023.590000004</v>
          </cell>
          <cell r="E56">
            <v>13211881.109999999</v>
          </cell>
          <cell r="F56">
            <v>646049131.70000005</v>
          </cell>
        </row>
        <row r="57">
          <cell r="A57">
            <v>2009</v>
          </cell>
          <cell r="B57">
            <v>341603100</v>
          </cell>
          <cell r="C57">
            <v>215899460</v>
          </cell>
          <cell r="D57">
            <v>90335481.939999998</v>
          </cell>
          <cell r="E57">
            <v>16136541.779999999</v>
          </cell>
          <cell r="F57">
            <v>663974583.72000003</v>
          </cell>
        </row>
        <row r="58">
          <cell r="A58">
            <v>2010</v>
          </cell>
          <cell r="B58">
            <v>359391326</v>
          </cell>
          <cell r="C58">
            <v>216227144</v>
          </cell>
          <cell r="D58">
            <v>38949545.310000002</v>
          </cell>
          <cell r="E58">
            <v>7014917.5499999998</v>
          </cell>
          <cell r="F58">
            <v>621582932.8599999</v>
          </cell>
        </row>
        <row r="59">
          <cell r="A59">
            <v>2011</v>
          </cell>
          <cell r="B59">
            <v>350118391</v>
          </cell>
          <cell r="C59">
            <v>212451559</v>
          </cell>
          <cell r="D59">
            <v>50561352.699999996</v>
          </cell>
          <cell r="E59">
            <v>9102942.4299999997</v>
          </cell>
          <cell r="F59">
            <v>622234245.13</v>
          </cell>
        </row>
        <row r="60">
          <cell r="A60">
            <v>2012</v>
          </cell>
          <cell r="B60">
            <v>368295160</v>
          </cell>
          <cell r="C60">
            <v>220285054</v>
          </cell>
          <cell r="D60">
            <v>47758851.399999999</v>
          </cell>
          <cell r="E60">
            <v>8598523.0600000005</v>
          </cell>
          <cell r="F60">
            <v>644937588.45999992</v>
          </cell>
        </row>
        <row r="61">
          <cell r="A61">
            <v>2013</v>
          </cell>
          <cell r="B61">
            <v>370095726</v>
          </cell>
          <cell r="C61">
            <v>215484017</v>
          </cell>
          <cell r="D61">
            <v>32443544.41</v>
          </cell>
          <cell r="E61">
            <v>5840650.7199999997</v>
          </cell>
          <cell r="F61">
            <v>623863938.13</v>
          </cell>
        </row>
        <row r="62">
          <cell r="A62">
            <v>2014</v>
          </cell>
          <cell r="B62">
            <v>373912859</v>
          </cell>
          <cell r="C62">
            <v>219257479</v>
          </cell>
          <cell r="D62">
            <v>41821670.75</v>
          </cell>
          <cell r="E62">
            <v>7529285.8499999996</v>
          </cell>
          <cell r="F62">
            <v>642521294.60000002</v>
          </cell>
        </row>
        <row r="63">
          <cell r="A63">
            <v>2015</v>
          </cell>
          <cell r="B63">
            <v>380795109</v>
          </cell>
          <cell r="C63">
            <v>229109791</v>
          </cell>
          <cell r="D63">
            <v>47446461.169999994</v>
          </cell>
          <cell r="E63">
            <v>8541783.6899999995</v>
          </cell>
          <cell r="F63">
            <v>665893144.86000001</v>
          </cell>
        </row>
        <row r="64">
          <cell r="A64">
            <v>2016</v>
          </cell>
          <cell r="B64">
            <v>385420909</v>
          </cell>
          <cell r="C64">
            <v>231055457</v>
          </cell>
          <cell r="D64">
            <v>24000164.219999999</v>
          </cell>
          <cell r="E64">
            <v>4346830</v>
          </cell>
          <cell r="F64">
            <v>644823360.22000003</v>
          </cell>
        </row>
        <row r="65">
          <cell r="B65" t="str">
            <v>Residential</v>
          </cell>
          <cell r="C65" t="str">
            <v>Nonresidential</v>
          </cell>
          <cell r="D65" t="str">
            <v>O&amp;G Production</v>
          </cell>
          <cell r="E65" t="str">
            <v>O&amp;G Equip</v>
          </cell>
          <cell r="F65" t="str">
            <v>Total</v>
          </cell>
        </row>
        <row r="66">
          <cell r="A66">
            <v>2007</v>
          </cell>
          <cell r="B66">
            <v>307743938</v>
          </cell>
          <cell r="C66">
            <v>237890756</v>
          </cell>
          <cell r="D66">
            <v>0</v>
          </cell>
          <cell r="E66">
            <v>0</v>
          </cell>
          <cell r="F66">
            <v>545634694</v>
          </cell>
        </row>
        <row r="67">
          <cell r="A67">
            <v>2008</v>
          </cell>
          <cell r="B67">
            <v>332712862</v>
          </cell>
          <cell r="C67">
            <v>263175492</v>
          </cell>
          <cell r="D67">
            <v>0</v>
          </cell>
          <cell r="E67">
            <v>0</v>
          </cell>
          <cell r="F67">
            <v>595888354</v>
          </cell>
        </row>
        <row r="68">
          <cell r="A68">
            <v>2009</v>
          </cell>
          <cell r="B68">
            <v>358155938</v>
          </cell>
          <cell r="C68">
            <v>266689033</v>
          </cell>
          <cell r="D68">
            <v>0</v>
          </cell>
          <cell r="E68">
            <v>0</v>
          </cell>
          <cell r="F68">
            <v>624844971</v>
          </cell>
        </row>
        <row r="69">
          <cell r="A69">
            <v>2010</v>
          </cell>
          <cell r="B69">
            <v>382945074</v>
          </cell>
          <cell r="C69">
            <v>265193226</v>
          </cell>
          <cell r="D69">
            <v>0</v>
          </cell>
          <cell r="E69">
            <v>0</v>
          </cell>
          <cell r="F69">
            <v>648138300</v>
          </cell>
        </row>
        <row r="70">
          <cell r="A70">
            <v>2011</v>
          </cell>
          <cell r="B70">
            <v>426789707</v>
          </cell>
          <cell r="C70">
            <v>268795154</v>
          </cell>
          <cell r="D70">
            <v>0</v>
          </cell>
          <cell r="E70">
            <v>0</v>
          </cell>
          <cell r="F70">
            <v>695584861</v>
          </cell>
        </row>
        <row r="71">
          <cell r="A71">
            <v>2012</v>
          </cell>
          <cell r="B71">
            <v>443963698</v>
          </cell>
          <cell r="C71">
            <v>290504006</v>
          </cell>
          <cell r="D71">
            <v>0</v>
          </cell>
          <cell r="E71">
            <v>0</v>
          </cell>
          <cell r="F71">
            <v>734467704</v>
          </cell>
        </row>
        <row r="72">
          <cell r="A72">
            <v>2013</v>
          </cell>
          <cell r="B72">
            <v>482473199</v>
          </cell>
          <cell r="C72">
            <v>290490489</v>
          </cell>
          <cell r="D72">
            <v>0</v>
          </cell>
          <cell r="E72">
            <v>0</v>
          </cell>
          <cell r="F72">
            <v>772963688</v>
          </cell>
        </row>
        <row r="73">
          <cell r="A73">
            <v>2014</v>
          </cell>
          <cell r="B73">
            <v>495402351</v>
          </cell>
          <cell r="C73">
            <v>294703712</v>
          </cell>
          <cell r="D73">
            <v>0</v>
          </cell>
          <cell r="E73">
            <v>0</v>
          </cell>
          <cell r="F73">
            <v>790106063</v>
          </cell>
        </row>
        <row r="74">
          <cell r="A74">
            <v>2015</v>
          </cell>
          <cell r="B74">
            <v>523532407</v>
          </cell>
          <cell r="C74">
            <v>318421101</v>
          </cell>
          <cell r="D74">
            <v>0</v>
          </cell>
          <cell r="E74">
            <v>0</v>
          </cell>
          <cell r="F74">
            <v>841953508</v>
          </cell>
        </row>
        <row r="75">
          <cell r="A75">
            <v>2016</v>
          </cell>
          <cell r="B75">
            <v>550727495</v>
          </cell>
          <cell r="C75">
            <v>342204107</v>
          </cell>
          <cell r="D75">
            <v>0</v>
          </cell>
          <cell r="E75">
            <v>0</v>
          </cell>
          <cell r="F75">
            <v>892931602</v>
          </cell>
        </row>
        <row r="76">
          <cell r="B76" t="str">
            <v>Residential</v>
          </cell>
          <cell r="C76" t="str">
            <v>Nonresidential</v>
          </cell>
          <cell r="D76" t="str">
            <v>O&amp;G Production</v>
          </cell>
          <cell r="E76" t="str">
            <v>O&amp;G Equip</v>
          </cell>
          <cell r="F76" t="str">
            <v>Total</v>
          </cell>
        </row>
        <row r="77">
          <cell r="A77">
            <v>2007</v>
          </cell>
          <cell r="B77">
            <v>10010459</v>
          </cell>
          <cell r="C77">
            <v>36522336</v>
          </cell>
          <cell r="D77">
            <v>0</v>
          </cell>
          <cell r="E77">
            <v>0</v>
          </cell>
          <cell r="F77">
            <v>46532795</v>
          </cell>
        </row>
        <row r="78">
          <cell r="A78">
            <v>2008</v>
          </cell>
          <cell r="B78">
            <v>10555671</v>
          </cell>
          <cell r="C78">
            <v>37197245</v>
          </cell>
          <cell r="D78">
            <v>0</v>
          </cell>
          <cell r="E78">
            <v>0</v>
          </cell>
          <cell r="F78">
            <v>47752916</v>
          </cell>
        </row>
        <row r="79">
          <cell r="A79">
            <v>2009</v>
          </cell>
          <cell r="B79">
            <v>11038687</v>
          </cell>
          <cell r="C79">
            <v>39575763</v>
          </cell>
          <cell r="D79">
            <v>0</v>
          </cell>
          <cell r="E79">
            <v>0</v>
          </cell>
          <cell r="F79">
            <v>50614450</v>
          </cell>
        </row>
        <row r="80">
          <cell r="A80">
            <v>2010</v>
          </cell>
          <cell r="B80">
            <v>11680889</v>
          </cell>
          <cell r="C80">
            <v>41368424</v>
          </cell>
          <cell r="D80">
            <v>0</v>
          </cell>
          <cell r="E80">
            <v>0</v>
          </cell>
          <cell r="F80">
            <v>53049313</v>
          </cell>
        </row>
        <row r="81">
          <cell r="A81">
            <v>2011</v>
          </cell>
          <cell r="B81">
            <v>12257722</v>
          </cell>
          <cell r="C81">
            <v>41843600</v>
          </cell>
          <cell r="D81">
            <v>0</v>
          </cell>
          <cell r="E81">
            <v>0</v>
          </cell>
          <cell r="F81">
            <v>54101322</v>
          </cell>
        </row>
        <row r="82">
          <cell r="A82">
            <v>2012</v>
          </cell>
          <cell r="B82">
            <v>12747570</v>
          </cell>
          <cell r="C82">
            <v>45996612</v>
          </cell>
          <cell r="D82">
            <v>0</v>
          </cell>
          <cell r="E82">
            <v>0</v>
          </cell>
          <cell r="F82">
            <v>58744182</v>
          </cell>
        </row>
        <row r="83">
          <cell r="A83">
            <v>2013</v>
          </cell>
          <cell r="B83">
            <v>13300987</v>
          </cell>
          <cell r="C83">
            <v>48560093</v>
          </cell>
          <cell r="D83">
            <v>0</v>
          </cell>
          <cell r="E83">
            <v>0</v>
          </cell>
          <cell r="F83">
            <v>61861080</v>
          </cell>
        </row>
        <row r="84">
          <cell r="A84">
            <v>2014</v>
          </cell>
          <cell r="B84">
            <v>14316695</v>
          </cell>
          <cell r="C84">
            <v>52770284</v>
          </cell>
          <cell r="D84">
            <v>0</v>
          </cell>
          <cell r="E84">
            <v>0</v>
          </cell>
          <cell r="F84">
            <v>67086979</v>
          </cell>
        </row>
        <row r="85">
          <cell r="A85">
            <v>2015</v>
          </cell>
          <cell r="B85">
            <v>15137902</v>
          </cell>
          <cell r="C85">
            <v>61084937</v>
          </cell>
          <cell r="D85">
            <v>0</v>
          </cell>
          <cell r="E85">
            <v>0</v>
          </cell>
          <cell r="F85">
            <v>76222839</v>
          </cell>
        </row>
        <row r="86">
          <cell r="A86">
            <v>2016</v>
          </cell>
          <cell r="B86">
            <v>15860573</v>
          </cell>
          <cell r="C86">
            <v>67058560</v>
          </cell>
          <cell r="D86">
            <v>0</v>
          </cell>
          <cell r="E86">
            <v>0</v>
          </cell>
          <cell r="F86">
            <v>82919133</v>
          </cell>
        </row>
        <row r="87">
          <cell r="B87" t="str">
            <v>Residential</v>
          </cell>
          <cell r="C87" t="str">
            <v>Nonresidential</v>
          </cell>
          <cell r="D87" t="str">
            <v>O&amp;G Production</v>
          </cell>
          <cell r="E87" t="str">
            <v>O&amp;G Equip</v>
          </cell>
          <cell r="F87" t="str">
            <v>Total</v>
          </cell>
        </row>
        <row r="88">
          <cell r="A88">
            <v>2007</v>
          </cell>
          <cell r="B88">
            <v>2047994756</v>
          </cell>
          <cell r="C88">
            <v>1078944679</v>
          </cell>
          <cell r="D88">
            <v>0</v>
          </cell>
          <cell r="E88">
            <v>0</v>
          </cell>
          <cell r="F88">
            <v>3126939435</v>
          </cell>
        </row>
        <row r="89">
          <cell r="A89">
            <v>2008</v>
          </cell>
          <cell r="B89">
            <v>2287677885</v>
          </cell>
          <cell r="C89">
            <v>1170418752</v>
          </cell>
          <cell r="D89">
            <v>0</v>
          </cell>
          <cell r="E89">
            <v>0</v>
          </cell>
          <cell r="F89">
            <v>3458096637</v>
          </cell>
        </row>
        <row r="90">
          <cell r="A90">
            <v>2009</v>
          </cell>
          <cell r="B90">
            <v>2421999531</v>
          </cell>
          <cell r="C90">
            <v>1212795185</v>
          </cell>
          <cell r="D90">
            <v>0</v>
          </cell>
          <cell r="E90">
            <v>0</v>
          </cell>
          <cell r="F90">
            <v>3634794716</v>
          </cell>
        </row>
        <row r="91">
          <cell r="A91">
            <v>2010</v>
          </cell>
          <cell r="B91">
            <v>2531521705</v>
          </cell>
          <cell r="C91">
            <v>1211545719</v>
          </cell>
          <cell r="D91">
            <v>0</v>
          </cell>
          <cell r="E91">
            <v>0</v>
          </cell>
          <cell r="F91">
            <v>3743067424</v>
          </cell>
        </row>
        <row r="92">
          <cell r="A92">
            <v>2011</v>
          </cell>
          <cell r="B92">
            <v>2533702989</v>
          </cell>
          <cell r="C92">
            <v>1193130713</v>
          </cell>
          <cell r="D92">
            <v>0</v>
          </cell>
          <cell r="E92">
            <v>0</v>
          </cell>
          <cell r="F92">
            <v>3726833702</v>
          </cell>
        </row>
        <row r="93">
          <cell r="A93">
            <v>2012</v>
          </cell>
          <cell r="B93">
            <v>2590165489</v>
          </cell>
          <cell r="C93">
            <v>1235951934</v>
          </cell>
          <cell r="D93">
            <v>0</v>
          </cell>
          <cell r="E93">
            <v>0</v>
          </cell>
          <cell r="F93">
            <v>3826117423</v>
          </cell>
        </row>
        <row r="94">
          <cell r="A94">
            <v>2013</v>
          </cell>
          <cell r="B94">
            <v>2627437876</v>
          </cell>
          <cell r="C94">
            <v>1247420968</v>
          </cell>
          <cell r="D94">
            <v>0</v>
          </cell>
          <cell r="E94">
            <v>0</v>
          </cell>
          <cell r="F94">
            <v>3874858844</v>
          </cell>
        </row>
        <row r="95">
          <cell r="A95">
            <v>2014</v>
          </cell>
          <cell r="B95">
            <v>2678653028</v>
          </cell>
          <cell r="C95">
            <v>1291881005</v>
          </cell>
          <cell r="D95">
            <v>0</v>
          </cell>
          <cell r="E95">
            <v>0</v>
          </cell>
          <cell r="F95">
            <v>3970534033</v>
          </cell>
        </row>
        <row r="96">
          <cell r="A96">
            <v>2015</v>
          </cell>
          <cell r="B96">
            <v>2768254844</v>
          </cell>
          <cell r="C96">
            <v>1320708352</v>
          </cell>
          <cell r="D96">
            <v>0</v>
          </cell>
          <cell r="E96">
            <v>0</v>
          </cell>
          <cell r="F96">
            <v>4088963196</v>
          </cell>
        </row>
        <row r="97">
          <cell r="A97">
            <v>2016</v>
          </cell>
          <cell r="B97">
            <v>2861148859</v>
          </cell>
          <cell r="C97">
            <v>1312577330</v>
          </cell>
          <cell r="D97">
            <v>0</v>
          </cell>
          <cell r="E97">
            <v>0</v>
          </cell>
          <cell r="F97">
            <v>4173726189</v>
          </cell>
        </row>
        <row r="98">
          <cell r="B98" t="str">
            <v>Residential</v>
          </cell>
          <cell r="C98" t="str">
            <v>Nonresidential</v>
          </cell>
          <cell r="D98" t="str">
            <v>O&amp;G Production</v>
          </cell>
          <cell r="E98" t="str">
            <v>O&amp;G Equip</v>
          </cell>
          <cell r="F98" t="str">
            <v>Total</v>
          </cell>
        </row>
        <row r="99">
          <cell r="A99">
            <v>2007</v>
          </cell>
          <cell r="B99">
            <v>361347727</v>
          </cell>
          <cell r="C99">
            <v>616540740</v>
          </cell>
          <cell r="D99">
            <v>1323126862.5500002</v>
          </cell>
          <cell r="E99">
            <v>263705136.36000001</v>
          </cell>
          <cell r="F99">
            <v>2564720465.9100003</v>
          </cell>
        </row>
        <row r="100">
          <cell r="A100">
            <v>2008</v>
          </cell>
          <cell r="B100">
            <v>377403025</v>
          </cell>
          <cell r="C100">
            <v>704360935</v>
          </cell>
          <cell r="D100">
            <v>1406074644.77</v>
          </cell>
          <cell r="E100">
            <v>286167581.36000001</v>
          </cell>
          <cell r="F100">
            <v>2774006186.1300001</v>
          </cell>
        </row>
        <row r="101">
          <cell r="A101">
            <v>2009</v>
          </cell>
          <cell r="B101">
            <v>410359887</v>
          </cell>
          <cell r="C101">
            <v>845892155</v>
          </cell>
          <cell r="D101">
            <v>1887371260.9300001</v>
          </cell>
          <cell r="E101">
            <v>376816398.95000005</v>
          </cell>
          <cell r="F101">
            <v>3520439701.8800001</v>
          </cell>
        </row>
        <row r="102">
          <cell r="A102">
            <v>2010</v>
          </cell>
          <cell r="B102">
            <v>439046867</v>
          </cell>
          <cell r="C102">
            <v>899991940</v>
          </cell>
          <cell r="D102">
            <v>1017537416.8499999</v>
          </cell>
          <cell r="E102">
            <v>205421836.96000001</v>
          </cell>
          <cell r="F102">
            <v>2561998060.8099999</v>
          </cell>
        </row>
        <row r="103">
          <cell r="A103">
            <v>2011</v>
          </cell>
          <cell r="B103">
            <v>464967439</v>
          </cell>
          <cell r="C103">
            <v>960127037</v>
          </cell>
          <cell r="D103">
            <v>1437858051.02</v>
          </cell>
          <cell r="E103">
            <v>293147079.72000003</v>
          </cell>
          <cell r="F103">
            <v>3156099606.7399998</v>
          </cell>
        </row>
        <row r="104">
          <cell r="A104">
            <v>2012</v>
          </cell>
          <cell r="B104">
            <v>488243201</v>
          </cell>
          <cell r="C104">
            <v>1111254134</v>
          </cell>
          <cell r="D104">
            <v>1945501153.0999999</v>
          </cell>
          <cell r="E104">
            <v>392239899.94000006</v>
          </cell>
          <cell r="F104">
            <v>3937238388.04</v>
          </cell>
        </row>
        <row r="105">
          <cell r="A105">
            <v>2013</v>
          </cell>
          <cell r="B105">
            <v>521327359</v>
          </cell>
          <cell r="C105">
            <v>1149935867</v>
          </cell>
          <cell r="D105">
            <v>2220779394.8499999</v>
          </cell>
          <cell r="E105">
            <v>443052893.90000004</v>
          </cell>
          <cell r="F105">
            <v>4335095514.75</v>
          </cell>
        </row>
        <row r="106">
          <cell r="A106">
            <v>2014</v>
          </cell>
          <cell r="B106">
            <v>559866829</v>
          </cell>
          <cell r="C106">
            <v>1312164753</v>
          </cell>
          <cell r="D106">
            <v>2735849341.8999996</v>
          </cell>
          <cell r="E106">
            <v>548560170.22000003</v>
          </cell>
          <cell r="F106">
            <v>5156441094.1199999</v>
          </cell>
        </row>
        <row r="107">
          <cell r="A107">
            <v>2015</v>
          </cell>
          <cell r="B107">
            <v>595938909</v>
          </cell>
          <cell r="C107">
            <v>1303917477</v>
          </cell>
          <cell r="D107">
            <v>2849828674.9400001</v>
          </cell>
          <cell r="E107">
            <v>578309198.11999989</v>
          </cell>
          <cell r="F107">
            <v>5327994259.0600004</v>
          </cell>
        </row>
        <row r="108">
          <cell r="A108">
            <v>2016</v>
          </cell>
          <cell r="B108">
            <v>644728424</v>
          </cell>
          <cell r="C108">
            <v>1452458764</v>
          </cell>
          <cell r="D108">
            <v>1660136656.8499999</v>
          </cell>
          <cell r="E108">
            <v>332981395.31</v>
          </cell>
          <cell r="F108">
            <v>4090305240.1599998</v>
          </cell>
        </row>
        <row r="109">
          <cell r="B109" t="str">
            <v>Residential</v>
          </cell>
          <cell r="C109" t="str">
            <v>Nonresidential</v>
          </cell>
          <cell r="D109" t="str">
            <v>Copper Production</v>
          </cell>
          <cell r="E109" t="str">
            <v>O&amp;G Equip</v>
          </cell>
          <cell r="F109" t="str">
            <v>Total</v>
          </cell>
        </row>
        <row r="110">
          <cell r="A110">
            <v>2007</v>
          </cell>
          <cell r="B110">
            <v>319356167</v>
          </cell>
          <cell r="C110">
            <v>164773920.16999999</v>
          </cell>
          <cell r="D110">
            <v>133262387</v>
          </cell>
          <cell r="E110">
            <v>0</v>
          </cell>
          <cell r="F110">
            <v>617392474.16999996</v>
          </cell>
        </row>
        <row r="111">
          <cell r="A111">
            <v>2008</v>
          </cell>
          <cell r="B111">
            <v>330544420</v>
          </cell>
          <cell r="C111">
            <v>182928208</v>
          </cell>
          <cell r="D111">
            <v>160279456</v>
          </cell>
          <cell r="E111">
            <v>0</v>
          </cell>
          <cell r="F111">
            <v>673752084</v>
          </cell>
        </row>
        <row r="112">
          <cell r="A112">
            <v>2009</v>
          </cell>
          <cell r="B112">
            <v>345714308</v>
          </cell>
          <cell r="C112">
            <v>186657934</v>
          </cell>
          <cell r="D112">
            <v>172480724</v>
          </cell>
          <cell r="E112">
            <v>0</v>
          </cell>
          <cell r="F112">
            <v>704852966</v>
          </cell>
        </row>
        <row r="113">
          <cell r="A113">
            <v>2010</v>
          </cell>
          <cell r="B113">
            <v>366562958</v>
          </cell>
          <cell r="C113">
            <v>239782493</v>
          </cell>
          <cell r="D113">
            <v>125537645</v>
          </cell>
          <cell r="E113">
            <v>0</v>
          </cell>
          <cell r="F113">
            <v>731883096</v>
          </cell>
        </row>
        <row r="114">
          <cell r="A114">
            <v>2011</v>
          </cell>
          <cell r="B114">
            <v>376101001</v>
          </cell>
          <cell r="C114">
            <v>239248604</v>
          </cell>
          <cell r="D114">
            <v>117476603</v>
          </cell>
          <cell r="E114">
            <v>0</v>
          </cell>
          <cell r="F114">
            <v>732826208</v>
          </cell>
        </row>
        <row r="115">
          <cell r="A115">
            <v>2012</v>
          </cell>
          <cell r="B115">
            <v>379673376</v>
          </cell>
          <cell r="C115">
            <v>203627587</v>
          </cell>
          <cell r="D115">
            <v>119440190</v>
          </cell>
          <cell r="E115">
            <v>0</v>
          </cell>
          <cell r="F115">
            <v>702741153</v>
          </cell>
        </row>
        <row r="116">
          <cell r="A116">
            <v>2013</v>
          </cell>
          <cell r="B116">
            <v>391946153</v>
          </cell>
          <cell r="C116">
            <v>207164165</v>
          </cell>
          <cell r="D116">
            <v>149490989</v>
          </cell>
          <cell r="E116">
            <v>0</v>
          </cell>
          <cell r="F116">
            <v>748601307</v>
          </cell>
        </row>
        <row r="117">
          <cell r="A117">
            <v>2014</v>
          </cell>
          <cell r="B117">
            <v>403763016</v>
          </cell>
          <cell r="C117">
            <v>202915007</v>
          </cell>
          <cell r="D117">
            <v>184736198</v>
          </cell>
          <cell r="E117">
            <v>0</v>
          </cell>
          <cell r="F117">
            <v>791414221</v>
          </cell>
        </row>
        <row r="118">
          <cell r="A118">
            <v>2015</v>
          </cell>
          <cell r="B118">
            <v>406371488</v>
          </cell>
          <cell r="C118">
            <v>204374134</v>
          </cell>
          <cell r="D118">
            <v>211459370</v>
          </cell>
          <cell r="E118">
            <v>0</v>
          </cell>
          <cell r="F118">
            <v>822204992</v>
          </cell>
        </row>
        <row r="119">
          <cell r="A119">
            <v>2016</v>
          </cell>
          <cell r="B119">
            <v>410513125</v>
          </cell>
          <cell r="C119">
            <v>205770527</v>
          </cell>
          <cell r="D119">
            <v>224777848</v>
          </cell>
          <cell r="E119">
            <v>0</v>
          </cell>
          <cell r="F119">
            <v>841061500</v>
          </cell>
        </row>
        <row r="120">
          <cell r="B120" t="str">
            <v>Residential</v>
          </cell>
          <cell r="C120" t="str">
            <v>Nonresidential</v>
          </cell>
          <cell r="D120" t="str">
            <v>O&amp;G Production</v>
          </cell>
          <cell r="E120" t="str">
            <v>O&amp;G Equip</v>
          </cell>
          <cell r="F120" t="str">
            <v>Total</v>
          </cell>
        </row>
        <row r="121">
          <cell r="A121">
            <v>2007</v>
          </cell>
          <cell r="B121">
            <v>24667289</v>
          </cell>
          <cell r="C121">
            <v>71497427</v>
          </cell>
          <cell r="D121">
            <v>0</v>
          </cell>
          <cell r="E121">
            <v>0</v>
          </cell>
          <cell r="F121">
            <v>96164716</v>
          </cell>
        </row>
        <row r="122">
          <cell r="A122">
            <v>2008</v>
          </cell>
          <cell r="B122">
            <v>24894468</v>
          </cell>
          <cell r="C122">
            <v>71961183</v>
          </cell>
          <cell r="D122">
            <v>0</v>
          </cell>
          <cell r="E122">
            <v>0</v>
          </cell>
          <cell r="F122">
            <v>96855651</v>
          </cell>
        </row>
        <row r="123">
          <cell r="A123">
            <v>2009</v>
          </cell>
          <cell r="B123">
            <v>26623069</v>
          </cell>
          <cell r="C123">
            <v>79530478</v>
          </cell>
          <cell r="D123">
            <v>0</v>
          </cell>
          <cell r="E123">
            <v>0</v>
          </cell>
          <cell r="F123">
            <v>106153547</v>
          </cell>
        </row>
        <row r="124">
          <cell r="A124">
            <v>2010</v>
          </cell>
          <cell r="B124">
            <v>26085657</v>
          </cell>
          <cell r="C124">
            <v>79725490</v>
          </cell>
          <cell r="D124">
            <v>0</v>
          </cell>
          <cell r="E124">
            <v>0</v>
          </cell>
          <cell r="F124">
            <v>105811147</v>
          </cell>
        </row>
        <row r="125">
          <cell r="A125">
            <v>2011</v>
          </cell>
          <cell r="B125">
            <v>28039459</v>
          </cell>
          <cell r="C125">
            <v>85257778</v>
          </cell>
          <cell r="D125">
            <v>2239.66</v>
          </cell>
          <cell r="E125">
            <v>403.09</v>
          </cell>
          <cell r="F125">
            <v>113299879.75</v>
          </cell>
        </row>
        <row r="126">
          <cell r="A126">
            <v>2012</v>
          </cell>
          <cell r="B126">
            <v>28007582</v>
          </cell>
          <cell r="C126">
            <v>87188454</v>
          </cell>
          <cell r="D126">
            <v>63872.71</v>
          </cell>
          <cell r="E126">
            <v>10983.01</v>
          </cell>
          <cell r="F126">
            <v>115270891.72</v>
          </cell>
        </row>
        <row r="127">
          <cell r="A127">
            <v>2013</v>
          </cell>
          <cell r="B127">
            <v>29403023</v>
          </cell>
          <cell r="C127">
            <v>92705839</v>
          </cell>
          <cell r="D127">
            <v>0</v>
          </cell>
          <cell r="E127">
            <v>0</v>
          </cell>
          <cell r="F127">
            <v>122108862</v>
          </cell>
        </row>
        <row r="128">
          <cell r="A128">
            <v>2014</v>
          </cell>
          <cell r="B128">
            <v>29753095</v>
          </cell>
          <cell r="C128">
            <v>99823674</v>
          </cell>
          <cell r="D128">
            <v>0</v>
          </cell>
          <cell r="E128">
            <v>0</v>
          </cell>
          <cell r="F128">
            <v>129576769</v>
          </cell>
        </row>
        <row r="129">
          <cell r="A129">
            <v>2015</v>
          </cell>
          <cell r="B129">
            <v>31015701</v>
          </cell>
          <cell r="C129">
            <v>109279113</v>
          </cell>
          <cell r="D129">
            <v>0</v>
          </cell>
          <cell r="E129">
            <v>0</v>
          </cell>
          <cell r="F129">
            <v>140294814</v>
          </cell>
        </row>
        <row r="130">
          <cell r="A130">
            <v>2016</v>
          </cell>
          <cell r="B130">
            <v>31922662</v>
          </cell>
          <cell r="C130">
            <v>114784261</v>
          </cell>
          <cell r="D130">
            <v>0</v>
          </cell>
          <cell r="E130">
            <v>0</v>
          </cell>
          <cell r="F130">
            <v>146706923</v>
          </cell>
        </row>
        <row r="131">
          <cell r="B131" t="str">
            <v>Residential</v>
          </cell>
          <cell r="C131" t="str">
            <v>Nonresidential</v>
          </cell>
          <cell r="D131" t="str">
            <v>O&amp;G Production</v>
          </cell>
          <cell r="E131" t="str">
            <v>O&amp;G Equip</v>
          </cell>
          <cell r="F131" t="str">
            <v>Total</v>
          </cell>
        </row>
        <row r="132">
          <cell r="A132">
            <v>2007</v>
          </cell>
          <cell r="B132">
            <v>3825735</v>
          </cell>
          <cell r="C132">
            <v>20673033</v>
          </cell>
          <cell r="D132">
            <v>10852847.390000001</v>
          </cell>
          <cell r="E132">
            <v>2075468.49</v>
          </cell>
          <cell r="F132">
            <v>37427083.880000003</v>
          </cell>
        </row>
        <row r="133">
          <cell r="A133">
            <v>2008</v>
          </cell>
          <cell r="B133">
            <v>4312302</v>
          </cell>
          <cell r="C133">
            <v>20517838</v>
          </cell>
          <cell r="D133">
            <v>18427682.849999998</v>
          </cell>
          <cell r="E133">
            <v>2955122.94</v>
          </cell>
          <cell r="F133">
            <v>46212945.789999992</v>
          </cell>
        </row>
        <row r="134">
          <cell r="A134">
            <v>2009</v>
          </cell>
          <cell r="B134">
            <v>4238913</v>
          </cell>
          <cell r="C134">
            <v>49462324</v>
          </cell>
          <cell r="D134">
            <v>20901591.119999997</v>
          </cell>
          <cell r="E134">
            <v>4018767.93</v>
          </cell>
          <cell r="F134">
            <v>78621596.050000012</v>
          </cell>
        </row>
        <row r="135">
          <cell r="A135">
            <v>2010</v>
          </cell>
          <cell r="B135">
            <v>4172215</v>
          </cell>
          <cell r="C135">
            <v>47542137</v>
          </cell>
          <cell r="D135">
            <v>18818004.32</v>
          </cell>
          <cell r="E135">
            <v>3571421.42</v>
          </cell>
          <cell r="F135">
            <v>74103777.739999995</v>
          </cell>
        </row>
        <row r="136">
          <cell r="A136">
            <v>2011</v>
          </cell>
          <cell r="B136">
            <v>4402127</v>
          </cell>
          <cell r="C136">
            <v>67611949</v>
          </cell>
          <cell r="D136">
            <v>25896828.77</v>
          </cell>
          <cell r="E136">
            <v>4918129.18</v>
          </cell>
          <cell r="F136">
            <v>102829033.94999999</v>
          </cell>
        </row>
        <row r="137">
          <cell r="A137">
            <v>2012</v>
          </cell>
          <cell r="B137">
            <v>4445278</v>
          </cell>
          <cell r="C137">
            <v>71461612</v>
          </cell>
          <cell r="D137">
            <v>30076435.700000003</v>
          </cell>
          <cell r="E137">
            <v>5706123.4500000002</v>
          </cell>
          <cell r="F137">
            <v>111689449.15000001</v>
          </cell>
        </row>
        <row r="138">
          <cell r="A138">
            <v>2013</v>
          </cell>
          <cell r="B138">
            <v>4597641</v>
          </cell>
          <cell r="C138">
            <v>70817638</v>
          </cell>
          <cell r="D138">
            <v>29448190.050000001</v>
          </cell>
          <cell r="E138">
            <v>5589724.6299999999</v>
          </cell>
          <cell r="F138">
            <v>110453193.67999999</v>
          </cell>
        </row>
        <row r="139">
          <cell r="A139">
            <v>2014</v>
          </cell>
          <cell r="B139">
            <v>4696794</v>
          </cell>
          <cell r="C139">
            <v>83834144</v>
          </cell>
          <cell r="D139">
            <v>30412988.960000001</v>
          </cell>
          <cell r="E139">
            <v>5766540.2200000007</v>
          </cell>
          <cell r="F139">
            <v>124710467.18000001</v>
          </cell>
        </row>
        <row r="140">
          <cell r="A140">
            <v>2015</v>
          </cell>
          <cell r="B140">
            <v>4932201</v>
          </cell>
          <cell r="C140">
            <v>82395611</v>
          </cell>
          <cell r="D140">
            <v>31731302.630000003</v>
          </cell>
          <cell r="E140">
            <v>6021128.1600000001</v>
          </cell>
          <cell r="F140">
            <v>125080242.78999999</v>
          </cell>
        </row>
        <row r="141">
          <cell r="A141">
            <v>2016</v>
          </cell>
          <cell r="B141">
            <v>4957123</v>
          </cell>
          <cell r="C141">
            <v>77753668</v>
          </cell>
          <cell r="D141">
            <v>20416383</v>
          </cell>
          <cell r="E141">
            <v>3842716.39</v>
          </cell>
          <cell r="F141">
            <v>106969890.39</v>
          </cell>
        </row>
        <row r="142">
          <cell r="B142" t="str">
            <v>Residential</v>
          </cell>
          <cell r="C142" t="str">
            <v>Nonresidential</v>
          </cell>
          <cell r="D142" t="str">
            <v>O&amp;G Production</v>
          </cell>
          <cell r="E142" t="str">
            <v>O&amp;G Equip</v>
          </cell>
          <cell r="F142" t="str">
            <v>Total</v>
          </cell>
        </row>
        <row r="143">
          <cell r="A143">
            <v>2007</v>
          </cell>
          <cell r="B143">
            <v>19376890</v>
          </cell>
          <cell r="C143">
            <v>114935750</v>
          </cell>
          <cell r="D143">
            <v>0</v>
          </cell>
          <cell r="E143">
            <v>0</v>
          </cell>
          <cell r="F143">
            <v>134312640</v>
          </cell>
        </row>
        <row r="144">
          <cell r="A144">
            <v>2008</v>
          </cell>
          <cell r="B144">
            <v>19385573</v>
          </cell>
          <cell r="C144">
            <v>121442616</v>
          </cell>
          <cell r="D144">
            <v>0</v>
          </cell>
          <cell r="E144">
            <v>0</v>
          </cell>
          <cell r="F144">
            <v>140828189</v>
          </cell>
        </row>
        <row r="145">
          <cell r="A145">
            <v>2009</v>
          </cell>
          <cell r="B145">
            <v>20070037</v>
          </cell>
          <cell r="C145">
            <v>115232241</v>
          </cell>
          <cell r="D145">
            <v>0</v>
          </cell>
          <cell r="E145">
            <v>0</v>
          </cell>
          <cell r="F145">
            <v>135302278</v>
          </cell>
        </row>
        <row r="146">
          <cell r="A146">
            <v>2010</v>
          </cell>
          <cell r="B146">
            <v>23903653</v>
          </cell>
          <cell r="C146">
            <v>122896472</v>
          </cell>
          <cell r="D146">
            <v>0</v>
          </cell>
          <cell r="E146">
            <v>0</v>
          </cell>
          <cell r="F146">
            <v>146800125</v>
          </cell>
        </row>
        <row r="147">
          <cell r="A147">
            <v>2011</v>
          </cell>
          <cell r="B147">
            <v>20972412</v>
          </cell>
          <cell r="C147">
            <v>125424012</v>
          </cell>
          <cell r="D147">
            <v>0</v>
          </cell>
          <cell r="E147">
            <v>0</v>
          </cell>
          <cell r="F147">
            <v>146396424</v>
          </cell>
        </row>
        <row r="148">
          <cell r="A148">
            <v>2012</v>
          </cell>
          <cell r="B148">
            <v>21269140</v>
          </cell>
          <cell r="C148">
            <v>126389655</v>
          </cell>
          <cell r="D148">
            <v>0</v>
          </cell>
          <cell r="E148">
            <v>0</v>
          </cell>
          <cell r="F148">
            <v>147658795</v>
          </cell>
        </row>
        <row r="149">
          <cell r="A149">
            <v>2013</v>
          </cell>
          <cell r="B149">
            <v>22779411</v>
          </cell>
          <cell r="C149">
            <v>132942443</v>
          </cell>
          <cell r="D149">
            <v>0</v>
          </cell>
          <cell r="E149">
            <v>0</v>
          </cell>
          <cell r="F149">
            <v>155721854</v>
          </cell>
        </row>
        <row r="150">
          <cell r="A150">
            <v>2014</v>
          </cell>
          <cell r="B150">
            <v>23288811</v>
          </cell>
          <cell r="C150">
            <v>136837447</v>
          </cell>
          <cell r="D150">
            <v>0</v>
          </cell>
          <cell r="E150">
            <v>0</v>
          </cell>
          <cell r="F150">
            <v>160126258</v>
          </cell>
        </row>
        <row r="151">
          <cell r="A151">
            <v>2015</v>
          </cell>
          <cell r="B151">
            <v>23971951</v>
          </cell>
          <cell r="C151">
            <v>139768656</v>
          </cell>
          <cell r="D151">
            <v>0</v>
          </cell>
          <cell r="E151">
            <v>0</v>
          </cell>
          <cell r="F151">
            <v>163740607</v>
          </cell>
        </row>
        <row r="152">
          <cell r="A152">
            <v>2016</v>
          </cell>
          <cell r="B152">
            <v>24412134</v>
          </cell>
          <cell r="C152">
            <v>145032429</v>
          </cell>
          <cell r="D152">
            <v>0</v>
          </cell>
          <cell r="E152">
            <v>0</v>
          </cell>
          <cell r="F152">
            <v>169444563</v>
          </cell>
        </row>
        <row r="153">
          <cell r="B153" t="str">
            <v>Residential</v>
          </cell>
          <cell r="C153" t="str">
            <v>Nonresidential</v>
          </cell>
          <cell r="D153" t="str">
            <v>O&amp;G Production</v>
          </cell>
          <cell r="E153" t="str">
            <v>O&amp;G Equip</v>
          </cell>
          <cell r="F153" t="str">
            <v>Total</v>
          </cell>
        </row>
        <row r="154">
          <cell r="A154">
            <v>2007</v>
          </cell>
          <cell r="B154">
            <v>282973806</v>
          </cell>
          <cell r="C154">
            <v>425545587</v>
          </cell>
          <cell r="D154">
            <v>1662772000</v>
          </cell>
          <cell r="E154">
            <v>325204502</v>
          </cell>
          <cell r="F154">
            <v>2696495895</v>
          </cell>
        </row>
        <row r="155">
          <cell r="A155">
            <v>2008</v>
          </cell>
          <cell r="B155">
            <v>321456075</v>
          </cell>
          <cell r="C155">
            <v>469076236</v>
          </cell>
          <cell r="D155">
            <v>1788854167.3900001</v>
          </cell>
          <cell r="E155">
            <v>349792597.22000003</v>
          </cell>
          <cell r="F155">
            <v>2929179075.6100006</v>
          </cell>
        </row>
        <row r="156">
          <cell r="A156">
            <v>2009</v>
          </cell>
          <cell r="B156">
            <v>363554576</v>
          </cell>
          <cell r="C156">
            <v>636727230</v>
          </cell>
          <cell r="D156">
            <v>2335863803.9400005</v>
          </cell>
          <cell r="E156">
            <v>454341255.11000007</v>
          </cell>
          <cell r="F156">
            <v>3790486865.0500007</v>
          </cell>
        </row>
        <row r="157">
          <cell r="A157">
            <v>2010</v>
          </cell>
          <cell r="B157">
            <v>383174412</v>
          </cell>
          <cell r="C157">
            <v>674509841</v>
          </cell>
          <cell r="D157">
            <v>1277872442.22</v>
          </cell>
          <cell r="E157">
            <v>249293733.74000001</v>
          </cell>
          <cell r="F157">
            <v>2584850428.96</v>
          </cell>
        </row>
        <row r="158">
          <cell r="A158">
            <v>2011</v>
          </cell>
          <cell r="B158">
            <v>400187690</v>
          </cell>
          <cell r="C158">
            <v>783626657</v>
          </cell>
          <cell r="D158">
            <v>1593608128.9699998</v>
          </cell>
          <cell r="E158">
            <v>317913832.5800001</v>
          </cell>
          <cell r="F158">
            <v>3095336308.5499997</v>
          </cell>
        </row>
        <row r="159">
          <cell r="A159">
            <v>2012</v>
          </cell>
          <cell r="B159">
            <v>418282318</v>
          </cell>
          <cell r="C159">
            <v>865720412</v>
          </cell>
          <cell r="D159">
            <v>1880085224.4200001</v>
          </cell>
          <cell r="E159">
            <v>375736964.37</v>
          </cell>
          <cell r="F159">
            <v>3539824918.79</v>
          </cell>
        </row>
        <row r="160">
          <cell r="A160">
            <v>2013</v>
          </cell>
          <cell r="B160">
            <v>444442585</v>
          </cell>
          <cell r="C160">
            <v>924262206</v>
          </cell>
          <cell r="D160">
            <v>1837287306.6100001</v>
          </cell>
          <cell r="E160">
            <v>360675113.57999998</v>
          </cell>
          <cell r="F160">
            <v>3566667211.1900001</v>
          </cell>
        </row>
        <row r="161">
          <cell r="A161">
            <v>2014</v>
          </cell>
          <cell r="B161">
            <v>485945904</v>
          </cell>
          <cell r="C161">
            <v>1020611461</v>
          </cell>
          <cell r="D161">
            <v>2237755896.8499994</v>
          </cell>
          <cell r="E161">
            <v>445096919.38999999</v>
          </cell>
          <cell r="F161">
            <v>4189410181.2399993</v>
          </cell>
        </row>
        <row r="162">
          <cell r="A162">
            <v>2015</v>
          </cell>
          <cell r="B162">
            <v>519104652</v>
          </cell>
          <cell r="C162">
            <v>1183402744</v>
          </cell>
          <cell r="D162">
            <v>2540883532.8099999</v>
          </cell>
          <cell r="E162">
            <v>510216625.81999999</v>
          </cell>
          <cell r="F162">
            <v>4753607554.6300001</v>
          </cell>
        </row>
        <row r="163">
          <cell r="A163">
            <v>2016</v>
          </cell>
          <cell r="B163">
            <v>565755584</v>
          </cell>
          <cell r="C163">
            <v>1188788886</v>
          </cell>
          <cell r="D163">
            <v>1624198949.1600001</v>
          </cell>
          <cell r="E163">
            <v>329322763.94</v>
          </cell>
          <cell r="F163">
            <v>3708066183.0999999</v>
          </cell>
        </row>
        <row r="164">
          <cell r="B164" t="str">
            <v>Residential</v>
          </cell>
          <cell r="C164" t="str">
            <v>Nonresidential</v>
          </cell>
          <cell r="D164" t="str">
            <v>O&amp;G Production</v>
          </cell>
          <cell r="E164" t="str">
            <v>O&amp;G Equip</v>
          </cell>
          <cell r="F164" t="str">
            <v>Total</v>
          </cell>
        </row>
        <row r="165">
          <cell r="A165">
            <v>2007</v>
          </cell>
          <cell r="B165">
            <v>596722602</v>
          </cell>
          <cell r="C165">
            <v>222011260</v>
          </cell>
          <cell r="D165">
            <v>0</v>
          </cell>
          <cell r="E165">
            <v>0</v>
          </cell>
          <cell r="F165">
            <v>818733862</v>
          </cell>
        </row>
        <row r="166">
          <cell r="A166">
            <v>2008</v>
          </cell>
          <cell r="B166">
            <v>645221134</v>
          </cell>
          <cell r="C166">
            <v>242607709</v>
          </cell>
          <cell r="D166">
            <v>0</v>
          </cell>
          <cell r="E166">
            <v>0</v>
          </cell>
          <cell r="F166">
            <v>887828843</v>
          </cell>
        </row>
        <row r="167">
          <cell r="A167">
            <v>2009</v>
          </cell>
          <cell r="B167">
            <v>724708841</v>
          </cell>
          <cell r="C167">
            <v>294733698</v>
          </cell>
          <cell r="D167">
            <v>0</v>
          </cell>
          <cell r="E167">
            <v>0</v>
          </cell>
          <cell r="F167">
            <v>1019442539</v>
          </cell>
        </row>
        <row r="168">
          <cell r="A168">
            <v>2010</v>
          </cell>
          <cell r="B168">
            <v>741200973</v>
          </cell>
          <cell r="C168">
            <v>297511201</v>
          </cell>
          <cell r="D168">
            <v>0</v>
          </cell>
          <cell r="E168">
            <v>0</v>
          </cell>
          <cell r="F168">
            <v>1038712174</v>
          </cell>
        </row>
        <row r="169">
          <cell r="A169">
            <v>2011</v>
          </cell>
          <cell r="B169">
            <v>761067534</v>
          </cell>
          <cell r="C169">
            <v>297561403</v>
          </cell>
          <cell r="D169">
            <v>0</v>
          </cell>
          <cell r="E169">
            <v>0</v>
          </cell>
          <cell r="F169">
            <v>1058628937</v>
          </cell>
        </row>
        <row r="170">
          <cell r="A170">
            <v>2012</v>
          </cell>
          <cell r="B170">
            <v>801222051</v>
          </cell>
          <cell r="C170">
            <v>304576494</v>
          </cell>
          <cell r="D170">
            <v>0</v>
          </cell>
          <cell r="E170">
            <v>0</v>
          </cell>
          <cell r="F170">
            <v>1105798545</v>
          </cell>
        </row>
        <row r="171">
          <cell r="A171">
            <v>2013</v>
          </cell>
          <cell r="B171">
            <v>794775887</v>
          </cell>
          <cell r="C171">
            <v>336373119</v>
          </cell>
          <cell r="D171">
            <v>0</v>
          </cell>
          <cell r="E171">
            <v>0</v>
          </cell>
          <cell r="F171">
            <v>1131149006</v>
          </cell>
        </row>
        <row r="172">
          <cell r="A172">
            <v>2014</v>
          </cell>
          <cell r="B172">
            <v>810148125</v>
          </cell>
          <cell r="C172">
            <v>353616962</v>
          </cell>
          <cell r="D172">
            <v>0</v>
          </cell>
          <cell r="E172">
            <v>0</v>
          </cell>
          <cell r="F172">
            <v>1163765087</v>
          </cell>
        </row>
        <row r="173">
          <cell r="A173">
            <v>2015</v>
          </cell>
          <cell r="B173">
            <v>835623851</v>
          </cell>
          <cell r="C173">
            <v>362766773</v>
          </cell>
          <cell r="D173">
            <v>0</v>
          </cell>
          <cell r="E173">
            <v>0</v>
          </cell>
          <cell r="F173">
            <v>1198390624</v>
          </cell>
        </row>
        <row r="174">
          <cell r="A174">
            <v>2016</v>
          </cell>
          <cell r="B174">
            <v>857503694</v>
          </cell>
          <cell r="C174">
            <v>378028331</v>
          </cell>
          <cell r="D174">
            <v>0</v>
          </cell>
          <cell r="E174">
            <v>0</v>
          </cell>
          <cell r="F174">
            <v>1235532025</v>
          </cell>
        </row>
        <row r="175">
          <cell r="B175" t="str">
            <v>Residential</v>
          </cell>
          <cell r="C175" t="str">
            <v>Nonresidential</v>
          </cell>
          <cell r="D175" t="str">
            <v>O&amp;G Production</v>
          </cell>
          <cell r="E175" t="str">
            <v>O&amp;G Equip</v>
          </cell>
          <cell r="F175" t="str">
            <v>Total</v>
          </cell>
        </row>
        <row r="176">
          <cell r="A176">
            <v>2007</v>
          </cell>
          <cell r="B176">
            <v>622840580</v>
          </cell>
          <cell r="C176">
            <v>101288337</v>
          </cell>
          <cell r="D176">
            <v>0</v>
          </cell>
          <cell r="E176">
            <v>0</v>
          </cell>
          <cell r="F176">
            <v>724128917</v>
          </cell>
        </row>
        <row r="177">
          <cell r="A177">
            <v>2008</v>
          </cell>
          <cell r="B177">
            <v>632261630</v>
          </cell>
          <cell r="C177">
            <v>103596960</v>
          </cell>
          <cell r="D177">
            <v>0</v>
          </cell>
          <cell r="E177">
            <v>0</v>
          </cell>
          <cell r="F177">
            <v>735858590</v>
          </cell>
        </row>
        <row r="178">
          <cell r="A178">
            <v>2009</v>
          </cell>
          <cell r="B178">
            <v>613670270</v>
          </cell>
          <cell r="C178">
            <v>93156620</v>
          </cell>
          <cell r="D178">
            <v>0</v>
          </cell>
          <cell r="E178">
            <v>0</v>
          </cell>
          <cell r="F178">
            <v>706826890</v>
          </cell>
        </row>
        <row r="179">
          <cell r="A179">
            <v>2010</v>
          </cell>
          <cell r="B179">
            <v>595414510</v>
          </cell>
          <cell r="C179">
            <v>95329243</v>
          </cell>
          <cell r="D179">
            <v>0</v>
          </cell>
          <cell r="E179">
            <v>0</v>
          </cell>
          <cell r="F179">
            <v>690743753</v>
          </cell>
        </row>
        <row r="180">
          <cell r="A180">
            <v>2011</v>
          </cell>
          <cell r="B180">
            <v>603817270</v>
          </cell>
          <cell r="C180">
            <v>96221313</v>
          </cell>
          <cell r="D180">
            <v>0</v>
          </cell>
          <cell r="E180">
            <v>0</v>
          </cell>
          <cell r="F180">
            <v>700038583</v>
          </cell>
        </row>
        <row r="181">
          <cell r="A181">
            <v>2012</v>
          </cell>
          <cell r="B181">
            <v>605095450</v>
          </cell>
          <cell r="C181">
            <v>91769952</v>
          </cell>
          <cell r="D181">
            <v>0</v>
          </cell>
          <cell r="E181">
            <v>0</v>
          </cell>
          <cell r="F181">
            <v>696865402</v>
          </cell>
        </row>
        <row r="182">
          <cell r="A182">
            <v>2013</v>
          </cell>
          <cell r="B182">
            <v>599393400</v>
          </cell>
          <cell r="C182">
            <v>92271636</v>
          </cell>
          <cell r="D182">
            <v>0</v>
          </cell>
          <cell r="E182">
            <v>0</v>
          </cell>
          <cell r="F182">
            <v>691665036</v>
          </cell>
        </row>
        <row r="183">
          <cell r="A183">
            <v>2014</v>
          </cell>
          <cell r="B183">
            <v>571278070</v>
          </cell>
          <cell r="C183">
            <v>94247196</v>
          </cell>
          <cell r="D183">
            <v>0</v>
          </cell>
          <cell r="E183">
            <v>0</v>
          </cell>
          <cell r="F183">
            <v>665525266</v>
          </cell>
        </row>
        <row r="184">
          <cell r="A184">
            <v>2015</v>
          </cell>
          <cell r="B184">
            <v>580968810</v>
          </cell>
          <cell r="C184">
            <v>98814305</v>
          </cell>
          <cell r="D184">
            <v>0</v>
          </cell>
          <cell r="E184">
            <v>0</v>
          </cell>
          <cell r="F184">
            <v>679783115</v>
          </cell>
        </row>
        <row r="185">
          <cell r="A185">
            <v>2016</v>
          </cell>
          <cell r="B185">
            <v>591125660</v>
          </cell>
          <cell r="C185">
            <v>96266819</v>
          </cell>
          <cell r="D185">
            <v>0</v>
          </cell>
          <cell r="E185">
            <v>0</v>
          </cell>
          <cell r="F185">
            <v>687392479</v>
          </cell>
        </row>
        <row r="186">
          <cell r="B186" t="str">
            <v>Residential</v>
          </cell>
          <cell r="C186" t="str">
            <v>Nonresidential</v>
          </cell>
          <cell r="D186" t="str">
            <v>O&amp;G Production</v>
          </cell>
          <cell r="E186" t="str">
            <v>O&amp;G Equip</v>
          </cell>
          <cell r="F186" t="str">
            <v>Total</v>
          </cell>
        </row>
        <row r="187">
          <cell r="A187">
            <v>2007</v>
          </cell>
          <cell r="B187">
            <v>186744286</v>
          </cell>
          <cell r="C187">
            <v>240561610</v>
          </cell>
          <cell r="D187">
            <v>0</v>
          </cell>
          <cell r="E187">
            <v>0</v>
          </cell>
          <cell r="F187">
            <v>427305896</v>
          </cell>
        </row>
        <row r="188">
          <cell r="A188">
            <v>2008</v>
          </cell>
          <cell r="B188">
            <v>201683968</v>
          </cell>
          <cell r="C188">
            <v>250108995</v>
          </cell>
          <cell r="D188">
            <v>0</v>
          </cell>
          <cell r="E188">
            <v>0</v>
          </cell>
          <cell r="F188">
            <v>451792963</v>
          </cell>
        </row>
        <row r="189">
          <cell r="A189">
            <v>2009</v>
          </cell>
          <cell r="B189">
            <v>214391005</v>
          </cell>
          <cell r="C189">
            <v>254516821</v>
          </cell>
          <cell r="D189">
            <v>0</v>
          </cell>
          <cell r="E189">
            <v>0</v>
          </cell>
          <cell r="F189">
            <v>468907826</v>
          </cell>
        </row>
        <row r="190">
          <cell r="A190">
            <v>2010</v>
          </cell>
          <cell r="B190">
            <v>217282487</v>
          </cell>
          <cell r="C190">
            <v>260783506</v>
          </cell>
          <cell r="D190">
            <v>0</v>
          </cell>
          <cell r="E190">
            <v>0</v>
          </cell>
          <cell r="F190">
            <v>478065993</v>
          </cell>
        </row>
        <row r="191">
          <cell r="A191">
            <v>2011</v>
          </cell>
          <cell r="B191">
            <v>227734736</v>
          </cell>
          <cell r="C191">
            <v>275421776</v>
          </cell>
          <cell r="D191">
            <v>0</v>
          </cell>
          <cell r="E191">
            <v>0</v>
          </cell>
          <cell r="F191">
            <v>503156512</v>
          </cell>
        </row>
        <row r="192">
          <cell r="A192">
            <v>2012</v>
          </cell>
          <cell r="B192">
            <v>233446834</v>
          </cell>
          <cell r="C192">
            <v>285540831</v>
          </cell>
          <cell r="D192">
            <v>0</v>
          </cell>
          <cell r="E192">
            <v>0</v>
          </cell>
          <cell r="F192">
            <v>518987665</v>
          </cell>
        </row>
        <row r="193">
          <cell r="A193">
            <v>2013</v>
          </cell>
          <cell r="B193">
            <v>234882617</v>
          </cell>
          <cell r="C193">
            <v>299085191</v>
          </cell>
          <cell r="D193">
            <v>0</v>
          </cell>
          <cell r="E193">
            <v>0</v>
          </cell>
          <cell r="F193">
            <v>533967808</v>
          </cell>
        </row>
        <row r="194">
          <cell r="A194">
            <v>2014</v>
          </cell>
          <cell r="B194">
            <v>237336302</v>
          </cell>
          <cell r="C194">
            <v>312382374</v>
          </cell>
          <cell r="D194">
            <v>0</v>
          </cell>
          <cell r="E194">
            <v>0</v>
          </cell>
          <cell r="F194">
            <v>549718676</v>
          </cell>
        </row>
        <row r="195">
          <cell r="A195">
            <v>2015</v>
          </cell>
          <cell r="B195">
            <v>241782483</v>
          </cell>
          <cell r="C195">
            <v>306502989</v>
          </cell>
          <cell r="D195">
            <v>0</v>
          </cell>
          <cell r="E195">
            <v>0</v>
          </cell>
          <cell r="F195">
            <v>548285472</v>
          </cell>
        </row>
        <row r="196">
          <cell r="A196">
            <v>2016</v>
          </cell>
          <cell r="B196">
            <v>243620645</v>
          </cell>
          <cell r="C196">
            <v>329964414</v>
          </cell>
          <cell r="D196">
            <v>0</v>
          </cell>
          <cell r="E196">
            <v>0</v>
          </cell>
          <cell r="F196">
            <v>573585059</v>
          </cell>
        </row>
        <row r="197">
          <cell r="B197" t="str">
            <v>Residential</v>
          </cell>
          <cell r="C197" t="str">
            <v>Nonresidential</v>
          </cell>
          <cell r="D197" t="str">
            <v>O&amp;G Production</v>
          </cell>
          <cell r="E197" t="str">
            <v>O&amp;G Equip</v>
          </cell>
          <cell r="F197" t="str">
            <v>Total</v>
          </cell>
        </row>
        <row r="198">
          <cell r="A198">
            <v>2007</v>
          </cell>
          <cell r="B198">
            <v>235968181</v>
          </cell>
          <cell r="C198">
            <v>443385499</v>
          </cell>
          <cell r="D198">
            <v>100519.98</v>
          </cell>
          <cell r="E198">
            <v>29918.76</v>
          </cell>
          <cell r="F198">
            <v>679484118.74000001</v>
          </cell>
        </row>
        <row r="199">
          <cell r="A199">
            <v>2008</v>
          </cell>
          <cell r="B199">
            <v>243329070</v>
          </cell>
          <cell r="C199">
            <v>438970715</v>
          </cell>
          <cell r="D199">
            <v>683767.09</v>
          </cell>
          <cell r="E199">
            <v>116335.53</v>
          </cell>
          <cell r="F199">
            <v>683099887.62</v>
          </cell>
        </row>
        <row r="200">
          <cell r="A200">
            <v>2009</v>
          </cell>
          <cell r="B200">
            <v>255444981</v>
          </cell>
          <cell r="C200">
            <v>480875429</v>
          </cell>
          <cell r="D200">
            <v>1039265.13</v>
          </cell>
          <cell r="E200">
            <v>196029.04</v>
          </cell>
          <cell r="F200">
            <v>737555704.16999996</v>
          </cell>
        </row>
        <row r="201">
          <cell r="A201">
            <v>2010</v>
          </cell>
          <cell r="B201">
            <v>257480061</v>
          </cell>
          <cell r="C201">
            <v>461477530</v>
          </cell>
          <cell r="D201">
            <v>871965.06</v>
          </cell>
          <cell r="E201">
            <v>166497.9</v>
          </cell>
          <cell r="F201">
            <v>719996053.95999992</v>
          </cell>
        </row>
        <row r="202">
          <cell r="A202">
            <v>2011</v>
          </cell>
          <cell r="B202">
            <v>261785689</v>
          </cell>
          <cell r="C202">
            <v>484376449</v>
          </cell>
          <cell r="D202">
            <v>1375102.22</v>
          </cell>
          <cell r="E202">
            <v>271995.38</v>
          </cell>
          <cell r="F202">
            <v>747809235.60000002</v>
          </cell>
        </row>
        <row r="203">
          <cell r="A203">
            <v>2012</v>
          </cell>
          <cell r="B203">
            <v>263623542</v>
          </cell>
          <cell r="C203">
            <v>491573328</v>
          </cell>
          <cell r="D203">
            <v>1426695.42</v>
          </cell>
          <cell r="E203">
            <v>288670.05</v>
          </cell>
          <cell r="F203">
            <v>756912235.46999991</v>
          </cell>
        </row>
        <row r="204">
          <cell r="A204">
            <v>2013</v>
          </cell>
          <cell r="B204">
            <v>264429332</v>
          </cell>
          <cell r="C204">
            <v>552888231</v>
          </cell>
          <cell r="D204">
            <v>1650642.71</v>
          </cell>
          <cell r="E204">
            <v>334471.83</v>
          </cell>
          <cell r="F204">
            <v>819302677.54000008</v>
          </cell>
        </row>
        <row r="205">
          <cell r="A205">
            <v>2014</v>
          </cell>
          <cell r="B205">
            <v>265711016</v>
          </cell>
          <cell r="C205">
            <v>559984607</v>
          </cell>
          <cell r="D205">
            <v>2498801.29</v>
          </cell>
          <cell r="E205">
            <v>491999.13</v>
          </cell>
          <cell r="F205">
            <v>828686423.41999996</v>
          </cell>
        </row>
        <row r="206">
          <cell r="A206">
            <v>2015</v>
          </cell>
          <cell r="B206">
            <v>265651062</v>
          </cell>
          <cell r="C206">
            <v>564951650</v>
          </cell>
          <cell r="D206">
            <v>2230356</v>
          </cell>
          <cell r="E206">
            <v>476990.08</v>
          </cell>
          <cell r="F206">
            <v>833310058.08000004</v>
          </cell>
        </row>
        <row r="207">
          <cell r="A207">
            <v>2016</v>
          </cell>
          <cell r="B207">
            <v>267125381</v>
          </cell>
          <cell r="C207">
            <v>590718131</v>
          </cell>
          <cell r="D207">
            <v>469181.78</v>
          </cell>
          <cell r="E207">
            <v>133805.46</v>
          </cell>
          <cell r="F207">
            <v>858446499.24000001</v>
          </cell>
        </row>
        <row r="208">
          <cell r="B208" t="str">
            <v>Residential</v>
          </cell>
          <cell r="C208" t="str">
            <v>Nonresidential</v>
          </cell>
          <cell r="D208" t="str">
            <v>O&amp;G Production</v>
          </cell>
          <cell r="E208" t="str">
            <v>O&amp;G Equip</v>
          </cell>
          <cell r="F208" t="str">
            <v>Total</v>
          </cell>
        </row>
        <row r="209">
          <cell r="A209">
            <v>2007</v>
          </cell>
          <cell r="B209">
            <v>46287728</v>
          </cell>
          <cell r="C209">
            <v>34130427</v>
          </cell>
          <cell r="D209">
            <v>0</v>
          </cell>
          <cell r="E209">
            <v>0</v>
          </cell>
          <cell r="F209">
            <v>80418155</v>
          </cell>
        </row>
        <row r="210">
          <cell r="A210">
            <v>2008</v>
          </cell>
          <cell r="B210">
            <v>49189728</v>
          </cell>
          <cell r="C210">
            <v>36355708</v>
          </cell>
          <cell r="D210">
            <v>0</v>
          </cell>
          <cell r="E210">
            <v>0</v>
          </cell>
          <cell r="F210">
            <v>85545436</v>
          </cell>
        </row>
        <row r="211">
          <cell r="A211">
            <v>2009</v>
          </cell>
          <cell r="B211">
            <v>55121747</v>
          </cell>
          <cell r="C211">
            <v>52303007</v>
          </cell>
          <cell r="D211">
            <v>0</v>
          </cell>
          <cell r="E211">
            <v>0</v>
          </cell>
          <cell r="F211">
            <v>107424754</v>
          </cell>
        </row>
        <row r="212">
          <cell r="A212">
            <v>2010</v>
          </cell>
          <cell r="B212">
            <v>57303969</v>
          </cell>
          <cell r="C212">
            <v>49692439</v>
          </cell>
          <cell r="D212">
            <v>0</v>
          </cell>
          <cell r="E212">
            <v>0</v>
          </cell>
          <cell r="F212">
            <v>106996408</v>
          </cell>
        </row>
        <row r="213">
          <cell r="A213">
            <v>2011</v>
          </cell>
          <cell r="B213">
            <v>60374753</v>
          </cell>
          <cell r="C213">
            <v>49762852</v>
          </cell>
          <cell r="D213">
            <v>0</v>
          </cell>
          <cell r="E213">
            <v>0</v>
          </cell>
          <cell r="F213">
            <v>110137605</v>
          </cell>
        </row>
        <row r="214">
          <cell r="A214">
            <v>2012</v>
          </cell>
          <cell r="B214">
            <v>62126999</v>
          </cell>
          <cell r="C214">
            <v>52250634</v>
          </cell>
          <cell r="D214">
            <v>0</v>
          </cell>
          <cell r="E214">
            <v>0</v>
          </cell>
          <cell r="F214">
            <v>114377633</v>
          </cell>
        </row>
        <row r="215">
          <cell r="A215">
            <v>2013</v>
          </cell>
          <cell r="B215">
            <v>64050969</v>
          </cell>
          <cell r="C215">
            <v>54190152</v>
          </cell>
          <cell r="D215">
            <v>0</v>
          </cell>
          <cell r="E215">
            <v>0</v>
          </cell>
          <cell r="F215">
            <v>118241121</v>
          </cell>
        </row>
        <row r="216">
          <cell r="A216">
            <v>2014</v>
          </cell>
          <cell r="B216">
            <v>67431053</v>
          </cell>
          <cell r="C216">
            <v>58742372</v>
          </cell>
          <cell r="D216">
            <v>0</v>
          </cell>
          <cell r="E216">
            <v>0</v>
          </cell>
          <cell r="F216">
            <v>126173425</v>
          </cell>
        </row>
        <row r="217">
          <cell r="A217">
            <v>2015</v>
          </cell>
          <cell r="B217">
            <v>69465431</v>
          </cell>
          <cell r="C217">
            <v>61072645</v>
          </cell>
          <cell r="D217">
            <v>0</v>
          </cell>
          <cell r="E217">
            <v>0</v>
          </cell>
          <cell r="F217">
            <v>130538076</v>
          </cell>
        </row>
        <row r="218">
          <cell r="A218">
            <v>2016</v>
          </cell>
          <cell r="B218">
            <v>73088236</v>
          </cell>
          <cell r="C218">
            <v>67579696</v>
          </cell>
          <cell r="D218">
            <v>0</v>
          </cell>
          <cell r="E218">
            <v>0</v>
          </cell>
          <cell r="F218">
            <v>140667932</v>
          </cell>
        </row>
        <row r="219">
          <cell r="B219" t="str">
            <v>Residential</v>
          </cell>
          <cell r="C219" t="str">
            <v>Nonresidential</v>
          </cell>
          <cell r="D219" t="str">
            <v>O&amp;G Production</v>
          </cell>
          <cell r="E219" t="str">
            <v>O&amp;G Equip</v>
          </cell>
          <cell r="F219" t="str">
            <v>Total</v>
          </cell>
        </row>
        <row r="220">
          <cell r="A220">
            <v>2007</v>
          </cell>
          <cell r="B220">
            <v>538950160</v>
          </cell>
          <cell r="C220">
            <v>239633786</v>
          </cell>
          <cell r="D220">
            <v>0</v>
          </cell>
          <cell r="E220">
            <v>0</v>
          </cell>
          <cell r="F220">
            <v>778583946</v>
          </cell>
        </row>
        <row r="221">
          <cell r="A221">
            <v>2008</v>
          </cell>
          <cell r="B221">
            <v>566262129</v>
          </cell>
          <cell r="C221">
            <v>259429999</v>
          </cell>
          <cell r="D221">
            <v>0</v>
          </cell>
          <cell r="E221">
            <v>0</v>
          </cell>
          <cell r="F221">
            <v>825692128</v>
          </cell>
        </row>
        <row r="222">
          <cell r="A222">
            <v>2009</v>
          </cell>
          <cell r="B222">
            <v>587585032</v>
          </cell>
          <cell r="C222">
            <v>267940754</v>
          </cell>
          <cell r="D222">
            <v>0</v>
          </cell>
          <cell r="E222">
            <v>0</v>
          </cell>
          <cell r="F222">
            <v>855525786</v>
          </cell>
        </row>
        <row r="223">
          <cell r="A223">
            <v>2010</v>
          </cell>
          <cell r="B223">
            <v>618627116</v>
          </cell>
          <cell r="C223">
            <v>287173977</v>
          </cell>
          <cell r="D223">
            <v>0</v>
          </cell>
          <cell r="E223">
            <v>0</v>
          </cell>
          <cell r="F223">
            <v>905801093</v>
          </cell>
        </row>
        <row r="224">
          <cell r="A224">
            <v>2011</v>
          </cell>
          <cell r="B224">
            <v>652856455</v>
          </cell>
          <cell r="C224">
            <v>291714935</v>
          </cell>
          <cell r="D224">
            <v>0</v>
          </cell>
          <cell r="E224">
            <v>0</v>
          </cell>
          <cell r="F224">
            <v>944571390</v>
          </cell>
        </row>
        <row r="225">
          <cell r="A225">
            <v>2012</v>
          </cell>
          <cell r="B225">
            <v>680593214</v>
          </cell>
          <cell r="C225">
            <v>309189682</v>
          </cell>
          <cell r="D225">
            <v>0</v>
          </cell>
          <cell r="E225">
            <v>0</v>
          </cell>
          <cell r="F225">
            <v>989782896</v>
          </cell>
        </row>
        <row r="226">
          <cell r="A226">
            <v>2013</v>
          </cell>
          <cell r="B226">
            <v>705760881</v>
          </cell>
          <cell r="C226">
            <v>325423745</v>
          </cell>
          <cell r="D226">
            <v>0</v>
          </cell>
          <cell r="E226">
            <v>0</v>
          </cell>
          <cell r="F226">
            <v>1031184626</v>
          </cell>
        </row>
        <row r="227">
          <cell r="A227">
            <v>2014</v>
          </cell>
          <cell r="B227">
            <v>728686678</v>
          </cell>
          <cell r="C227">
            <v>335692544</v>
          </cell>
          <cell r="D227">
            <v>0</v>
          </cell>
          <cell r="E227">
            <v>0</v>
          </cell>
          <cell r="F227">
            <v>1064379222</v>
          </cell>
        </row>
        <row r="228">
          <cell r="A228">
            <v>2015</v>
          </cell>
          <cell r="B228">
            <v>750114750</v>
          </cell>
          <cell r="C228">
            <v>351520275</v>
          </cell>
          <cell r="D228">
            <v>0</v>
          </cell>
          <cell r="E228">
            <v>0</v>
          </cell>
          <cell r="F228">
            <v>1101635025</v>
          </cell>
        </row>
        <row r="229">
          <cell r="A229">
            <v>2016</v>
          </cell>
          <cell r="B229">
            <v>773310783</v>
          </cell>
          <cell r="C229">
            <v>359080341</v>
          </cell>
          <cell r="D229">
            <v>0</v>
          </cell>
          <cell r="E229">
            <v>0</v>
          </cell>
          <cell r="F229">
            <v>1132391124</v>
          </cell>
        </row>
        <row r="230">
          <cell r="B230" t="str">
            <v>Residential</v>
          </cell>
          <cell r="C230" t="str">
            <v>Nonresidential</v>
          </cell>
          <cell r="D230" t="str">
            <v>O&amp;G Production</v>
          </cell>
          <cell r="E230" t="str">
            <v>O&amp;G Equip</v>
          </cell>
          <cell r="F230" t="str">
            <v>Total</v>
          </cell>
        </row>
        <row r="231">
          <cell r="A231">
            <v>2007</v>
          </cell>
          <cell r="B231">
            <v>62484755</v>
          </cell>
          <cell r="C231">
            <v>72471745</v>
          </cell>
          <cell r="D231">
            <v>1813531.92</v>
          </cell>
          <cell r="E231">
            <v>338086.89</v>
          </cell>
          <cell r="F231">
            <v>137108118.80999997</v>
          </cell>
        </row>
        <row r="232">
          <cell r="A232">
            <v>2008</v>
          </cell>
          <cell r="B232">
            <v>67613834</v>
          </cell>
          <cell r="C232">
            <v>72571111</v>
          </cell>
          <cell r="D232">
            <v>3166203.29</v>
          </cell>
          <cell r="E232">
            <v>486095</v>
          </cell>
          <cell r="F232">
            <v>143837243.28999999</v>
          </cell>
        </row>
        <row r="233">
          <cell r="A233">
            <v>2009</v>
          </cell>
          <cell r="B233">
            <v>74556775</v>
          </cell>
          <cell r="C233">
            <v>77152570</v>
          </cell>
          <cell r="D233">
            <v>3536477.7</v>
          </cell>
          <cell r="E233">
            <v>658029.39</v>
          </cell>
          <cell r="F233">
            <v>155903852.08999997</v>
          </cell>
        </row>
        <row r="234">
          <cell r="A234">
            <v>2010</v>
          </cell>
          <cell r="B234">
            <v>78535414</v>
          </cell>
          <cell r="C234">
            <v>82365883</v>
          </cell>
          <cell r="D234">
            <v>2315696.83</v>
          </cell>
          <cell r="E234">
            <v>430925.58</v>
          </cell>
          <cell r="F234">
            <v>163647919.41000003</v>
          </cell>
        </row>
        <row r="235">
          <cell r="A235">
            <v>2011</v>
          </cell>
          <cell r="B235">
            <v>81415736</v>
          </cell>
          <cell r="C235">
            <v>91326694</v>
          </cell>
          <cell r="D235">
            <v>3113449.56</v>
          </cell>
          <cell r="E235">
            <v>579444.69999999995</v>
          </cell>
          <cell r="F235">
            <v>176435324.25999999</v>
          </cell>
        </row>
        <row r="236">
          <cell r="A236">
            <v>2012</v>
          </cell>
          <cell r="B236">
            <v>86266156</v>
          </cell>
          <cell r="C236">
            <v>92603225</v>
          </cell>
          <cell r="D236">
            <v>3597603.53</v>
          </cell>
          <cell r="E236">
            <v>636950.82999999996</v>
          </cell>
          <cell r="F236">
            <v>183103935.36000001</v>
          </cell>
        </row>
        <row r="237">
          <cell r="A237">
            <v>2013</v>
          </cell>
          <cell r="B237">
            <v>87716211</v>
          </cell>
          <cell r="C237">
            <v>100916630</v>
          </cell>
          <cell r="D237">
            <v>3220242.39</v>
          </cell>
          <cell r="E237">
            <v>597098.30000000005</v>
          </cell>
          <cell r="F237">
            <v>192450181.69</v>
          </cell>
        </row>
        <row r="238">
          <cell r="A238">
            <v>2014</v>
          </cell>
          <cell r="B238">
            <v>73483564</v>
          </cell>
          <cell r="C238">
            <v>99375406</v>
          </cell>
          <cell r="D238">
            <v>3299266.35</v>
          </cell>
          <cell r="E238">
            <v>611018.9</v>
          </cell>
          <cell r="F238">
            <v>176769255.25</v>
          </cell>
        </row>
        <row r="239">
          <cell r="A239">
            <v>2015</v>
          </cell>
          <cell r="B239">
            <v>80812188</v>
          </cell>
          <cell r="C239">
            <v>109726754</v>
          </cell>
          <cell r="D239">
            <v>2927519.59</v>
          </cell>
          <cell r="E239">
            <v>543245.73</v>
          </cell>
          <cell r="F239">
            <v>194009707.31999999</v>
          </cell>
        </row>
        <row r="240">
          <cell r="A240">
            <v>2016</v>
          </cell>
          <cell r="B240">
            <v>83605067</v>
          </cell>
          <cell r="C240">
            <v>115721175</v>
          </cell>
          <cell r="D240">
            <v>1543327.91</v>
          </cell>
          <cell r="E240">
            <v>288492.15000000002</v>
          </cell>
          <cell r="F240">
            <v>201158062.06</v>
          </cell>
        </row>
        <row r="241">
          <cell r="B241" t="str">
            <v>Residential</v>
          </cell>
          <cell r="C241" t="str">
            <v>Nonresidential</v>
          </cell>
          <cell r="D241" t="str">
            <v>O&amp;G Production</v>
          </cell>
          <cell r="E241" t="str">
            <v>O&amp;G Equip</v>
          </cell>
          <cell r="F241" t="str">
            <v>Total</v>
          </cell>
        </row>
        <row r="242">
          <cell r="A242">
            <v>2007</v>
          </cell>
          <cell r="B242">
            <v>368355524</v>
          </cell>
          <cell r="C242">
            <v>265471475</v>
          </cell>
          <cell r="D242">
            <v>1000074788.78</v>
          </cell>
          <cell r="E242">
            <v>197638822.63</v>
          </cell>
          <cell r="F242">
            <v>1831540610.4099998</v>
          </cell>
        </row>
        <row r="243">
          <cell r="A243">
            <v>2008</v>
          </cell>
          <cell r="B243">
            <v>390237716</v>
          </cell>
          <cell r="C243">
            <v>262638407</v>
          </cell>
          <cell r="D243">
            <v>1046475561</v>
          </cell>
          <cell r="E243">
            <v>213134249.16999999</v>
          </cell>
          <cell r="F243">
            <v>1912485933.1700001</v>
          </cell>
        </row>
        <row r="244">
          <cell r="A244">
            <v>2009</v>
          </cell>
          <cell r="B244">
            <v>420553571</v>
          </cell>
          <cell r="C244">
            <v>276135846</v>
          </cell>
          <cell r="D244">
            <v>1259645828.1399999</v>
          </cell>
          <cell r="E244">
            <v>255393976.18000001</v>
          </cell>
          <cell r="F244">
            <v>2211729221.3199997</v>
          </cell>
        </row>
        <row r="245">
          <cell r="A245">
            <v>2010</v>
          </cell>
          <cell r="B245">
            <v>423154548</v>
          </cell>
          <cell r="C245">
            <v>285715738</v>
          </cell>
          <cell r="D245">
            <v>544517945.90999997</v>
          </cell>
          <cell r="E245">
            <v>112871390.22</v>
          </cell>
          <cell r="F245">
            <v>1366259622.1299999</v>
          </cell>
        </row>
        <row r="246">
          <cell r="A246">
            <v>2011</v>
          </cell>
          <cell r="B246">
            <v>431071802</v>
          </cell>
          <cell r="C246">
            <v>285967012</v>
          </cell>
          <cell r="D246">
            <v>695738070.02999997</v>
          </cell>
          <cell r="E246">
            <v>141603508.62</v>
          </cell>
          <cell r="F246">
            <v>1554380392.6500001</v>
          </cell>
        </row>
        <row r="247">
          <cell r="A247">
            <v>2012</v>
          </cell>
          <cell r="B247">
            <v>473239720</v>
          </cell>
          <cell r="C247">
            <v>292535363</v>
          </cell>
          <cell r="D247">
            <v>736396305.07000005</v>
          </cell>
          <cell r="E247">
            <v>148923915.72</v>
          </cell>
          <cell r="F247">
            <v>1651095303.7900002</v>
          </cell>
        </row>
        <row r="248">
          <cell r="A248">
            <v>2013</v>
          </cell>
          <cell r="B248">
            <v>488925019</v>
          </cell>
          <cell r="C248">
            <v>297183698</v>
          </cell>
          <cell r="D248">
            <v>477368259.18000001</v>
          </cell>
          <cell r="E248">
            <v>96802928.530000001</v>
          </cell>
          <cell r="F248">
            <v>1360279904.71</v>
          </cell>
        </row>
        <row r="249">
          <cell r="A249">
            <v>2014</v>
          </cell>
          <cell r="B249">
            <v>497972317</v>
          </cell>
          <cell r="C249">
            <v>304893136</v>
          </cell>
          <cell r="D249">
            <v>525602863.68000001</v>
          </cell>
          <cell r="E249">
            <v>106436223.71000001</v>
          </cell>
          <cell r="F249">
            <v>1434904540.3900001</v>
          </cell>
        </row>
        <row r="250">
          <cell r="A250">
            <v>2015</v>
          </cell>
          <cell r="B250">
            <v>503272606</v>
          </cell>
          <cell r="C250">
            <v>289642902</v>
          </cell>
          <cell r="D250">
            <v>574102690.26999998</v>
          </cell>
          <cell r="E250">
            <v>117460960.95</v>
          </cell>
          <cell r="F250">
            <v>1484479159.22</v>
          </cell>
        </row>
        <row r="251">
          <cell r="A251">
            <v>2016</v>
          </cell>
          <cell r="B251">
            <v>515046618</v>
          </cell>
          <cell r="C251">
            <v>306138716</v>
          </cell>
          <cell r="D251">
            <v>295170417.81999999</v>
          </cell>
          <cell r="E251">
            <v>59121504.089999996</v>
          </cell>
          <cell r="F251">
            <v>1175477255.9099998</v>
          </cell>
        </row>
        <row r="252">
          <cell r="B252" t="str">
            <v>Residential</v>
          </cell>
          <cell r="C252" t="str">
            <v>Nonresidential</v>
          </cell>
          <cell r="D252" t="str">
            <v>O&amp;G Production</v>
          </cell>
          <cell r="E252" t="str">
            <v>O&amp;G Equip</v>
          </cell>
          <cell r="F252" t="str">
            <v>Total</v>
          </cell>
        </row>
        <row r="253">
          <cell r="A253">
            <v>2007</v>
          </cell>
          <cell r="B253">
            <v>104965443</v>
          </cell>
          <cell r="C253">
            <v>142596740</v>
          </cell>
          <cell r="D253">
            <v>16408078</v>
          </cell>
          <cell r="E253">
            <v>3206065</v>
          </cell>
          <cell r="F253">
            <v>267176326</v>
          </cell>
        </row>
        <row r="254">
          <cell r="A254">
            <v>2008</v>
          </cell>
          <cell r="B254">
            <v>110586305</v>
          </cell>
          <cell r="C254">
            <v>140866398</v>
          </cell>
          <cell r="D254">
            <v>17098392.370000001</v>
          </cell>
          <cell r="E254">
            <v>3315099.97</v>
          </cell>
          <cell r="F254">
            <v>271866195.34000003</v>
          </cell>
        </row>
        <row r="255">
          <cell r="A255">
            <v>2009</v>
          </cell>
          <cell r="B255">
            <v>115146250</v>
          </cell>
          <cell r="C255">
            <v>155435033</v>
          </cell>
          <cell r="D255">
            <v>20885466.009999998</v>
          </cell>
          <cell r="E255">
            <v>4130383.66</v>
          </cell>
          <cell r="F255">
            <v>295597132.67000002</v>
          </cell>
        </row>
        <row r="256">
          <cell r="A256">
            <v>2010</v>
          </cell>
          <cell r="B256">
            <v>121307444</v>
          </cell>
          <cell r="C256">
            <v>168266030</v>
          </cell>
          <cell r="D256">
            <v>9999134.120000001</v>
          </cell>
          <cell r="E256">
            <v>1949768.66</v>
          </cell>
          <cell r="F256">
            <v>301522376.78000003</v>
          </cell>
        </row>
        <row r="257">
          <cell r="A257">
            <v>2011</v>
          </cell>
          <cell r="B257">
            <v>127441932</v>
          </cell>
          <cell r="C257">
            <v>162162304</v>
          </cell>
          <cell r="D257">
            <v>13278806.459999999</v>
          </cell>
          <cell r="E257">
            <v>2650441.87</v>
          </cell>
          <cell r="F257">
            <v>305533484.32999998</v>
          </cell>
        </row>
        <row r="258">
          <cell r="A258">
            <v>2012</v>
          </cell>
          <cell r="B258">
            <v>133484085</v>
          </cell>
          <cell r="C258">
            <v>171485151</v>
          </cell>
          <cell r="D258">
            <v>15922408.049999999</v>
          </cell>
          <cell r="E258">
            <v>3140443.17</v>
          </cell>
          <cell r="F258">
            <v>324032087.22000003</v>
          </cell>
        </row>
        <row r="259">
          <cell r="A259">
            <v>2013</v>
          </cell>
          <cell r="B259">
            <v>140808592</v>
          </cell>
          <cell r="C259">
            <v>180803373</v>
          </cell>
          <cell r="D259">
            <v>15463151.449999999</v>
          </cell>
          <cell r="E259">
            <v>3001900.0100000002</v>
          </cell>
          <cell r="F259">
            <v>340077016.45999998</v>
          </cell>
        </row>
        <row r="260">
          <cell r="A260">
            <v>2014</v>
          </cell>
          <cell r="B260">
            <v>150987169</v>
          </cell>
          <cell r="C260">
            <v>179105674</v>
          </cell>
          <cell r="D260">
            <v>13009287.800000001</v>
          </cell>
          <cell r="E260">
            <v>2479176.96</v>
          </cell>
          <cell r="F260">
            <v>345581307.75999999</v>
          </cell>
        </row>
        <row r="261">
          <cell r="A261">
            <v>2015</v>
          </cell>
          <cell r="B261">
            <v>156524320</v>
          </cell>
          <cell r="C261">
            <v>199557633</v>
          </cell>
          <cell r="D261">
            <v>13660509.219999999</v>
          </cell>
          <cell r="E261">
            <v>2646830.5099999998</v>
          </cell>
          <cell r="F261">
            <v>372389292.73000002</v>
          </cell>
        </row>
        <row r="262">
          <cell r="A262">
            <v>2016</v>
          </cell>
          <cell r="B262">
            <v>163334591</v>
          </cell>
          <cell r="C262">
            <v>210828179</v>
          </cell>
          <cell r="D262">
            <v>5737696.6099999994</v>
          </cell>
          <cell r="E262">
            <v>1124955.8700000001</v>
          </cell>
          <cell r="F262">
            <v>381025422.48000002</v>
          </cell>
        </row>
        <row r="263">
          <cell r="B263" t="str">
            <v>Residential</v>
          </cell>
          <cell r="C263" t="str">
            <v>Nonresidential</v>
          </cell>
          <cell r="D263" t="str">
            <v>O&amp;G Production</v>
          </cell>
          <cell r="E263" t="str">
            <v>O&amp;G Equip</v>
          </cell>
          <cell r="F263" t="str">
            <v>Total</v>
          </cell>
        </row>
        <row r="264">
          <cell r="A264">
            <v>2007</v>
          </cell>
          <cell r="B264">
            <v>932933619</v>
          </cell>
          <cell r="C264">
            <v>1450851996</v>
          </cell>
          <cell r="D264">
            <v>1562765002.3499999</v>
          </cell>
          <cell r="E264">
            <v>307517233.23000002</v>
          </cell>
          <cell r="F264">
            <v>4254067850.5799999</v>
          </cell>
        </row>
        <row r="265">
          <cell r="A265">
            <v>2008</v>
          </cell>
          <cell r="B265">
            <v>1196838574.24</v>
          </cell>
          <cell r="C265">
            <v>1512204743</v>
          </cell>
          <cell r="D265">
            <v>1379365374.1099999</v>
          </cell>
          <cell r="E265">
            <v>311506923.82999998</v>
          </cell>
          <cell r="F265">
            <v>4399915615.1799994</v>
          </cell>
        </row>
        <row r="266">
          <cell r="A266">
            <v>2009</v>
          </cell>
          <cell r="B266">
            <v>1123109175</v>
          </cell>
          <cell r="C266">
            <v>1573898761</v>
          </cell>
          <cell r="D266">
            <v>1756139462.9300001</v>
          </cell>
          <cell r="E266">
            <v>352424291.16999996</v>
          </cell>
          <cell r="F266">
            <v>4805571690.1000004</v>
          </cell>
        </row>
        <row r="267">
          <cell r="A267">
            <v>2010</v>
          </cell>
          <cell r="B267">
            <v>1130492572</v>
          </cell>
          <cell r="C267">
            <v>1660511843</v>
          </cell>
          <cell r="D267">
            <v>800662131.97000003</v>
          </cell>
          <cell r="E267">
            <v>157091104.26000002</v>
          </cell>
          <cell r="F267">
            <v>3748757651.2300005</v>
          </cell>
        </row>
        <row r="268">
          <cell r="A268">
            <v>2011</v>
          </cell>
          <cell r="B268">
            <v>1205934942</v>
          </cell>
          <cell r="C268">
            <v>1667532397</v>
          </cell>
          <cell r="D268">
            <v>927738572.07000005</v>
          </cell>
          <cell r="E268">
            <v>188409437.99000001</v>
          </cell>
          <cell r="F268">
            <v>3989615349.0600004</v>
          </cell>
        </row>
        <row r="269">
          <cell r="A269">
            <v>2012</v>
          </cell>
          <cell r="B269">
            <v>1252434573</v>
          </cell>
          <cell r="C269">
            <v>1646580156</v>
          </cell>
          <cell r="D269">
            <v>973295757.12000012</v>
          </cell>
          <cell r="E269">
            <v>191541250.31</v>
          </cell>
          <cell r="F269">
            <v>4063851736.4299998</v>
          </cell>
        </row>
        <row r="270">
          <cell r="A270">
            <v>2013</v>
          </cell>
          <cell r="B270">
            <v>1300934841</v>
          </cell>
          <cell r="C270">
            <v>1612407271</v>
          </cell>
          <cell r="D270">
            <v>617524174.3499999</v>
          </cell>
          <cell r="E270">
            <v>122603908.19000001</v>
          </cell>
          <cell r="F270">
            <v>3653470194.54</v>
          </cell>
        </row>
        <row r="271">
          <cell r="A271">
            <v>2014</v>
          </cell>
          <cell r="B271">
            <v>1342464518</v>
          </cell>
          <cell r="C271">
            <v>1530129964</v>
          </cell>
          <cell r="D271">
            <v>688792985.96000004</v>
          </cell>
          <cell r="E271">
            <v>138372910.15000001</v>
          </cell>
          <cell r="F271">
            <v>3699760378.1100001</v>
          </cell>
        </row>
        <row r="272">
          <cell r="A272">
            <v>2015</v>
          </cell>
          <cell r="B272">
            <v>1379308533</v>
          </cell>
          <cell r="C272">
            <v>1621353229</v>
          </cell>
          <cell r="D272">
            <v>809315875.28999996</v>
          </cell>
          <cell r="E272">
            <v>161542838.95000002</v>
          </cell>
          <cell r="F272">
            <v>3971520476.2399998</v>
          </cell>
        </row>
        <row r="273">
          <cell r="A273">
            <v>2016</v>
          </cell>
          <cell r="B273">
            <v>1417616673</v>
          </cell>
          <cell r="C273">
            <v>1714310693</v>
          </cell>
          <cell r="D273">
            <v>418398765.31999999</v>
          </cell>
          <cell r="E273">
            <v>83657943.280000001</v>
          </cell>
          <cell r="F273">
            <v>3633984074.6000004</v>
          </cell>
        </row>
        <row r="274">
          <cell r="B274" t="str">
            <v>Residential</v>
          </cell>
          <cell r="C274" t="str">
            <v>Nonresidential</v>
          </cell>
          <cell r="D274" t="str">
            <v>O&amp;G Production</v>
          </cell>
          <cell r="E274" t="str">
            <v>O&amp;G Equip</v>
          </cell>
          <cell r="F274" t="str">
            <v>Total</v>
          </cell>
        </row>
        <row r="275">
          <cell r="A275">
            <v>2007</v>
          </cell>
          <cell r="B275">
            <v>291786686</v>
          </cell>
          <cell r="C275">
            <v>143041056</v>
          </cell>
          <cell r="D275">
            <v>0</v>
          </cell>
          <cell r="E275">
            <v>0</v>
          </cell>
          <cell r="F275">
            <v>434827742</v>
          </cell>
        </row>
        <row r="276">
          <cell r="A276">
            <v>2008</v>
          </cell>
          <cell r="B276">
            <v>296473387</v>
          </cell>
          <cell r="C276">
            <v>146489718</v>
          </cell>
          <cell r="D276">
            <v>0</v>
          </cell>
          <cell r="E276">
            <v>0</v>
          </cell>
          <cell r="F276">
            <v>442963105</v>
          </cell>
        </row>
        <row r="277">
          <cell r="A277">
            <v>2009</v>
          </cell>
          <cell r="B277">
            <v>321127099</v>
          </cell>
          <cell r="C277">
            <v>168621286</v>
          </cell>
          <cell r="D277">
            <v>0</v>
          </cell>
          <cell r="E277">
            <v>0</v>
          </cell>
          <cell r="F277">
            <v>489748385</v>
          </cell>
        </row>
        <row r="278">
          <cell r="A278">
            <v>2010</v>
          </cell>
          <cell r="B278">
            <v>337225911</v>
          </cell>
          <cell r="C278">
            <v>166131557</v>
          </cell>
          <cell r="D278">
            <v>0</v>
          </cell>
          <cell r="E278">
            <v>0</v>
          </cell>
          <cell r="F278">
            <v>503357468</v>
          </cell>
        </row>
        <row r="279">
          <cell r="A279">
            <v>2011</v>
          </cell>
          <cell r="B279">
            <v>342618293</v>
          </cell>
          <cell r="C279">
            <v>168370963</v>
          </cell>
          <cell r="D279">
            <v>0</v>
          </cell>
          <cell r="E279">
            <v>0</v>
          </cell>
          <cell r="F279">
            <v>510989256</v>
          </cell>
        </row>
        <row r="280">
          <cell r="A280">
            <v>2012</v>
          </cell>
          <cell r="B280">
            <v>345159110</v>
          </cell>
          <cell r="C280">
            <v>177116791</v>
          </cell>
          <cell r="D280">
            <v>0</v>
          </cell>
          <cell r="E280">
            <v>0</v>
          </cell>
          <cell r="F280">
            <v>522275901</v>
          </cell>
        </row>
        <row r="281">
          <cell r="A281">
            <v>2013</v>
          </cell>
          <cell r="B281">
            <v>362871491</v>
          </cell>
          <cell r="C281">
            <v>175454393</v>
          </cell>
          <cell r="D281">
            <v>0</v>
          </cell>
          <cell r="E281">
            <v>0</v>
          </cell>
          <cell r="F281">
            <v>538325884</v>
          </cell>
        </row>
        <row r="282">
          <cell r="A282">
            <v>2014</v>
          </cell>
          <cell r="B282">
            <v>368558669</v>
          </cell>
          <cell r="C282">
            <v>180202133</v>
          </cell>
          <cell r="D282">
            <v>0</v>
          </cell>
          <cell r="E282">
            <v>0</v>
          </cell>
          <cell r="F282">
            <v>548760802</v>
          </cell>
        </row>
        <row r="283">
          <cell r="A283">
            <v>2015</v>
          </cell>
          <cell r="B283">
            <v>392632656</v>
          </cell>
          <cell r="C283">
            <v>186608636</v>
          </cell>
          <cell r="D283">
            <v>0</v>
          </cell>
          <cell r="E283">
            <v>0</v>
          </cell>
          <cell r="F283">
            <v>579241292</v>
          </cell>
        </row>
        <row r="284">
          <cell r="A284">
            <v>2016</v>
          </cell>
          <cell r="B284">
            <v>396310971</v>
          </cell>
          <cell r="C284">
            <v>187228560</v>
          </cell>
          <cell r="D284">
            <v>0</v>
          </cell>
          <cell r="E284">
            <v>0</v>
          </cell>
          <cell r="F284">
            <v>583539531</v>
          </cell>
        </row>
        <row r="285">
          <cell r="B285" t="str">
            <v>Residential</v>
          </cell>
          <cell r="C285" t="str">
            <v>Nonresidential</v>
          </cell>
          <cell r="D285" t="str">
            <v>O&amp;G Production</v>
          </cell>
          <cell r="E285" t="str">
            <v>O&amp;G Equip</v>
          </cell>
          <cell r="F285" t="str">
            <v>Total</v>
          </cell>
        </row>
        <row r="286">
          <cell r="A286">
            <v>2007</v>
          </cell>
          <cell r="B286">
            <v>2001646645</v>
          </cell>
          <cell r="C286">
            <v>861173262</v>
          </cell>
          <cell r="D286">
            <v>5692497.8600000003</v>
          </cell>
          <cell r="E286">
            <v>1208126</v>
          </cell>
          <cell r="F286">
            <v>2869720530.8600001</v>
          </cell>
        </row>
        <row r="287">
          <cell r="A287">
            <v>2008</v>
          </cell>
          <cell r="B287">
            <v>2271349747</v>
          </cell>
          <cell r="C287">
            <v>965639567</v>
          </cell>
          <cell r="D287">
            <v>6100473.6699999999</v>
          </cell>
          <cell r="E287">
            <v>1255156.45</v>
          </cell>
          <cell r="F287">
            <v>3244344944.1199999</v>
          </cell>
        </row>
        <row r="288">
          <cell r="A288">
            <v>2009</v>
          </cell>
          <cell r="B288">
            <v>2450497081</v>
          </cell>
          <cell r="C288">
            <v>889282893</v>
          </cell>
          <cell r="D288">
            <v>7186215.5199999996</v>
          </cell>
          <cell r="E288">
            <v>1511302.7</v>
          </cell>
          <cell r="F288">
            <v>3348477492.2199998</v>
          </cell>
        </row>
        <row r="289">
          <cell r="A289">
            <v>2010</v>
          </cell>
          <cell r="B289">
            <v>2462330357</v>
          </cell>
          <cell r="C289">
            <v>890213388</v>
          </cell>
          <cell r="D289">
            <v>3900016.61</v>
          </cell>
          <cell r="E289">
            <v>804539.45</v>
          </cell>
          <cell r="F289">
            <v>3357248301.0599999</v>
          </cell>
        </row>
        <row r="290">
          <cell r="A290">
            <v>2011</v>
          </cell>
          <cell r="B290">
            <v>2382633701</v>
          </cell>
          <cell r="C290">
            <v>813404523</v>
          </cell>
          <cell r="D290">
            <v>5471281.8899999997</v>
          </cell>
          <cell r="E290">
            <v>1130836.3500000001</v>
          </cell>
          <cell r="F290">
            <v>3202640342.2399998</v>
          </cell>
        </row>
        <row r="291">
          <cell r="A291">
            <v>2012</v>
          </cell>
          <cell r="B291">
            <v>2363931254</v>
          </cell>
          <cell r="C291">
            <v>784964734</v>
          </cell>
          <cell r="D291">
            <v>6612411.6100000003</v>
          </cell>
          <cell r="E291">
            <v>1390370.52</v>
          </cell>
          <cell r="F291">
            <v>3156898770.1300001</v>
          </cell>
        </row>
        <row r="292">
          <cell r="A292">
            <v>2013</v>
          </cell>
          <cell r="B292">
            <v>2380224568</v>
          </cell>
          <cell r="C292">
            <v>762409655</v>
          </cell>
          <cell r="D292">
            <v>8192976.6699999999</v>
          </cell>
          <cell r="E292">
            <v>1846558.06</v>
          </cell>
          <cell r="F292">
            <v>3152673757.73</v>
          </cell>
        </row>
        <row r="293">
          <cell r="A293">
            <v>2014</v>
          </cell>
          <cell r="B293">
            <v>2427832009</v>
          </cell>
          <cell r="C293">
            <v>751460176</v>
          </cell>
          <cell r="D293">
            <v>32932687.800000001</v>
          </cell>
          <cell r="E293">
            <v>6762209.54</v>
          </cell>
          <cell r="F293">
            <v>3218987082.3400002</v>
          </cell>
        </row>
        <row r="294">
          <cell r="A294">
            <v>2015</v>
          </cell>
          <cell r="B294">
            <v>2459906995</v>
          </cell>
          <cell r="C294">
            <v>738900559</v>
          </cell>
          <cell r="D294">
            <v>68349124.489999995</v>
          </cell>
          <cell r="E294">
            <v>14799212.24</v>
          </cell>
          <cell r="F294">
            <v>3281955890.7299995</v>
          </cell>
        </row>
        <row r="295">
          <cell r="A295">
            <v>2016</v>
          </cell>
          <cell r="B295">
            <v>2513565351</v>
          </cell>
          <cell r="C295">
            <v>764402838</v>
          </cell>
          <cell r="D295">
            <v>50717984.32</v>
          </cell>
          <cell r="E295">
            <v>9263673.7300000004</v>
          </cell>
          <cell r="F295">
            <v>3337949847.0500002</v>
          </cell>
        </row>
        <row r="296">
          <cell r="B296" t="str">
            <v>Residential</v>
          </cell>
          <cell r="C296" t="str">
            <v>Nonresidential</v>
          </cell>
          <cell r="D296" t="str">
            <v>O&amp;G Production</v>
          </cell>
          <cell r="E296" t="str">
            <v>O&amp;G Equip</v>
          </cell>
          <cell r="F296" t="str">
            <v>Total</v>
          </cell>
        </row>
        <row r="297">
          <cell r="A297">
            <v>2007</v>
          </cell>
          <cell r="B297">
            <v>4477871022</v>
          </cell>
          <cell r="C297">
            <v>1597019728</v>
          </cell>
          <cell r="D297">
            <v>0</v>
          </cell>
          <cell r="E297">
            <v>0</v>
          </cell>
          <cell r="F297">
            <v>6074890750</v>
          </cell>
        </row>
        <row r="298">
          <cell r="A298">
            <v>2008</v>
          </cell>
          <cell r="B298">
            <v>4774246948</v>
          </cell>
          <cell r="C298">
            <v>1776561698</v>
          </cell>
          <cell r="D298">
            <v>0</v>
          </cell>
          <cell r="E298">
            <v>0</v>
          </cell>
          <cell r="F298">
            <v>6550808646</v>
          </cell>
        </row>
        <row r="299">
          <cell r="A299">
            <v>2009</v>
          </cell>
          <cell r="B299">
            <v>4993911798</v>
          </cell>
          <cell r="C299">
            <v>1639219940</v>
          </cell>
          <cell r="D299">
            <v>0</v>
          </cell>
          <cell r="E299">
            <v>0</v>
          </cell>
          <cell r="F299">
            <v>6633131738</v>
          </cell>
        </row>
        <row r="300">
          <cell r="A300">
            <v>2010</v>
          </cell>
          <cell r="B300">
            <v>5161242631</v>
          </cell>
          <cell r="C300">
            <v>1629712648</v>
          </cell>
          <cell r="D300">
            <v>0</v>
          </cell>
          <cell r="E300">
            <v>0</v>
          </cell>
          <cell r="F300">
            <v>6790955279</v>
          </cell>
        </row>
        <row r="301">
          <cell r="A301">
            <v>2011</v>
          </cell>
          <cell r="B301">
            <v>5181081479</v>
          </cell>
          <cell r="C301">
            <v>1603357420</v>
          </cell>
          <cell r="D301">
            <v>0</v>
          </cell>
          <cell r="E301">
            <v>0</v>
          </cell>
          <cell r="F301">
            <v>6784438899</v>
          </cell>
        </row>
        <row r="302">
          <cell r="A302">
            <v>2012</v>
          </cell>
          <cell r="B302">
            <v>5288665467</v>
          </cell>
          <cell r="C302">
            <v>1589436330</v>
          </cell>
          <cell r="D302">
            <v>0</v>
          </cell>
          <cell r="E302">
            <v>0</v>
          </cell>
          <cell r="F302">
            <v>6878101797</v>
          </cell>
        </row>
        <row r="303">
          <cell r="A303">
            <v>2013</v>
          </cell>
          <cell r="B303">
            <v>5215975384</v>
          </cell>
          <cell r="C303">
            <v>1539080492</v>
          </cell>
          <cell r="D303">
            <v>0</v>
          </cell>
          <cell r="E303">
            <v>0</v>
          </cell>
          <cell r="F303">
            <v>6755055876</v>
          </cell>
        </row>
        <row r="304">
          <cell r="A304">
            <v>2014</v>
          </cell>
          <cell r="B304">
            <v>4909633895</v>
          </cell>
          <cell r="C304">
            <v>1605634868</v>
          </cell>
          <cell r="D304">
            <v>0</v>
          </cell>
          <cell r="E304">
            <v>0</v>
          </cell>
          <cell r="F304">
            <v>6515268763</v>
          </cell>
        </row>
        <row r="305">
          <cell r="A305">
            <v>2015</v>
          </cell>
          <cell r="B305">
            <v>4893026907</v>
          </cell>
          <cell r="C305">
            <v>1670218363</v>
          </cell>
          <cell r="D305">
            <v>0</v>
          </cell>
          <cell r="E305">
            <v>0</v>
          </cell>
          <cell r="F305">
            <v>6563245270</v>
          </cell>
        </row>
        <row r="306">
          <cell r="A306">
            <v>2016</v>
          </cell>
          <cell r="B306">
            <v>5102863484</v>
          </cell>
          <cell r="C306">
            <v>1660947483</v>
          </cell>
          <cell r="D306">
            <v>0</v>
          </cell>
          <cell r="E306">
            <v>0</v>
          </cell>
          <cell r="F306">
            <v>6763810967</v>
          </cell>
        </row>
        <row r="307">
          <cell r="B307" t="str">
            <v>Residential</v>
          </cell>
          <cell r="C307" t="str">
            <v>Nonresidential</v>
          </cell>
          <cell r="D307" t="str">
            <v>O&amp;G Production</v>
          </cell>
          <cell r="E307" t="str">
            <v>O&amp;G Equip</v>
          </cell>
          <cell r="F307" t="str">
            <v>Total</v>
          </cell>
        </row>
        <row r="308">
          <cell r="A308">
            <v>2007</v>
          </cell>
          <cell r="B308">
            <v>131304605</v>
          </cell>
          <cell r="C308">
            <v>90339949</v>
          </cell>
          <cell r="D308">
            <v>0</v>
          </cell>
          <cell r="E308">
            <v>0</v>
          </cell>
          <cell r="F308">
            <v>221644554</v>
          </cell>
        </row>
        <row r="309">
          <cell r="A309">
            <v>2008</v>
          </cell>
          <cell r="B309">
            <v>140873865</v>
          </cell>
          <cell r="C309">
            <v>103152530</v>
          </cell>
          <cell r="D309">
            <v>0</v>
          </cell>
          <cell r="E309">
            <v>0</v>
          </cell>
          <cell r="F309">
            <v>244026395</v>
          </cell>
        </row>
        <row r="310">
          <cell r="A310">
            <v>2009</v>
          </cell>
          <cell r="B310">
            <v>152899365</v>
          </cell>
          <cell r="C310">
            <v>112696726</v>
          </cell>
          <cell r="D310">
            <v>0</v>
          </cell>
          <cell r="E310">
            <v>0</v>
          </cell>
          <cell r="F310">
            <v>265596091</v>
          </cell>
        </row>
        <row r="311">
          <cell r="A311">
            <v>2010</v>
          </cell>
          <cell r="B311">
            <v>160385650</v>
          </cell>
          <cell r="C311">
            <v>118294416</v>
          </cell>
          <cell r="D311">
            <v>0</v>
          </cell>
          <cell r="E311">
            <v>0</v>
          </cell>
          <cell r="F311">
            <v>278680066</v>
          </cell>
        </row>
        <row r="312">
          <cell r="A312">
            <v>2011</v>
          </cell>
          <cell r="B312">
            <v>167518694</v>
          </cell>
          <cell r="C312">
            <v>117694128</v>
          </cell>
          <cell r="D312">
            <v>0</v>
          </cell>
          <cell r="E312">
            <v>0</v>
          </cell>
          <cell r="F312">
            <v>285212822</v>
          </cell>
        </row>
        <row r="313">
          <cell r="A313">
            <v>2012</v>
          </cell>
          <cell r="B313">
            <v>173018508</v>
          </cell>
          <cell r="C313">
            <v>109953909</v>
          </cell>
          <cell r="D313">
            <v>0</v>
          </cell>
          <cell r="E313">
            <v>0</v>
          </cell>
          <cell r="F313">
            <v>282972417</v>
          </cell>
        </row>
        <row r="314">
          <cell r="A314">
            <v>2013</v>
          </cell>
          <cell r="B314">
            <v>176630851</v>
          </cell>
          <cell r="C314">
            <v>122163558</v>
          </cell>
          <cell r="D314">
            <v>0</v>
          </cell>
          <cell r="E314">
            <v>0</v>
          </cell>
          <cell r="F314">
            <v>298794409</v>
          </cell>
        </row>
        <row r="315">
          <cell r="A315">
            <v>2014</v>
          </cell>
          <cell r="B315">
            <v>178520284</v>
          </cell>
          <cell r="C315">
            <v>119977523</v>
          </cell>
          <cell r="D315">
            <v>0</v>
          </cell>
          <cell r="E315">
            <v>0</v>
          </cell>
          <cell r="F315">
            <v>298497807</v>
          </cell>
        </row>
        <row r="316">
          <cell r="A316">
            <v>2015</v>
          </cell>
          <cell r="B316">
            <v>178841782</v>
          </cell>
          <cell r="C316">
            <v>125466845</v>
          </cell>
          <cell r="D316">
            <v>0</v>
          </cell>
          <cell r="E316">
            <v>0</v>
          </cell>
          <cell r="F316">
            <v>304308627</v>
          </cell>
        </row>
        <row r="317">
          <cell r="A317">
            <v>2016</v>
          </cell>
          <cell r="B317">
            <v>181606603</v>
          </cell>
          <cell r="C317">
            <v>130787452</v>
          </cell>
          <cell r="D317">
            <v>0</v>
          </cell>
          <cell r="E317">
            <v>0</v>
          </cell>
          <cell r="F317">
            <v>312394055</v>
          </cell>
        </row>
        <row r="318">
          <cell r="B318" t="str">
            <v>Residential</v>
          </cell>
          <cell r="C318" t="str">
            <v>Nonresidential</v>
          </cell>
          <cell r="D318" t="str">
            <v>O&amp;G Production</v>
          </cell>
          <cell r="E318" t="str">
            <v>O&amp;G Equip</v>
          </cell>
          <cell r="F318" t="str">
            <v>Total</v>
          </cell>
        </row>
        <row r="319">
          <cell r="A319">
            <v>2007</v>
          </cell>
          <cell r="B319">
            <v>110390580</v>
          </cell>
          <cell r="C319">
            <v>130243729</v>
          </cell>
          <cell r="D319">
            <v>0</v>
          </cell>
          <cell r="E319">
            <v>0</v>
          </cell>
          <cell r="F319">
            <v>240634309</v>
          </cell>
        </row>
        <row r="320">
          <cell r="A320">
            <v>2008</v>
          </cell>
          <cell r="B320">
            <v>111920787</v>
          </cell>
          <cell r="C320">
            <v>109302331</v>
          </cell>
          <cell r="D320">
            <v>0</v>
          </cell>
          <cell r="E320">
            <v>0</v>
          </cell>
          <cell r="F320">
            <v>221223118</v>
          </cell>
        </row>
        <row r="321">
          <cell r="A321">
            <v>2009</v>
          </cell>
          <cell r="B321">
            <v>118184577</v>
          </cell>
          <cell r="C321">
            <v>132578331</v>
          </cell>
          <cell r="D321">
            <v>0</v>
          </cell>
          <cell r="E321">
            <v>0</v>
          </cell>
          <cell r="F321">
            <v>250762908</v>
          </cell>
        </row>
        <row r="322">
          <cell r="A322">
            <v>2010</v>
          </cell>
          <cell r="B322">
            <v>122164938</v>
          </cell>
          <cell r="C322">
            <v>118691539</v>
          </cell>
          <cell r="D322">
            <v>0</v>
          </cell>
          <cell r="E322">
            <v>0</v>
          </cell>
          <cell r="F322">
            <v>240856477</v>
          </cell>
        </row>
        <row r="323">
          <cell r="A323">
            <v>2011</v>
          </cell>
          <cell r="B323">
            <v>125897563</v>
          </cell>
          <cell r="C323">
            <v>115765260</v>
          </cell>
          <cell r="D323">
            <v>0</v>
          </cell>
          <cell r="E323">
            <v>0</v>
          </cell>
          <cell r="F323">
            <v>241662823</v>
          </cell>
        </row>
        <row r="324">
          <cell r="A324">
            <v>2012</v>
          </cell>
          <cell r="B324">
            <v>125802832</v>
          </cell>
          <cell r="C324">
            <v>110985161</v>
          </cell>
          <cell r="D324">
            <v>0</v>
          </cell>
          <cell r="E324">
            <v>0</v>
          </cell>
          <cell r="F324">
            <v>236787993</v>
          </cell>
        </row>
        <row r="325">
          <cell r="A325">
            <v>2013</v>
          </cell>
          <cell r="B325">
            <v>129767122</v>
          </cell>
          <cell r="C325">
            <v>114524149</v>
          </cell>
          <cell r="D325">
            <v>0</v>
          </cell>
          <cell r="E325">
            <v>0</v>
          </cell>
          <cell r="F325">
            <v>244291271</v>
          </cell>
        </row>
        <row r="326">
          <cell r="A326">
            <v>2014</v>
          </cell>
          <cell r="B326">
            <v>133092361</v>
          </cell>
          <cell r="C326">
            <v>122573626</v>
          </cell>
          <cell r="D326">
            <v>0</v>
          </cell>
          <cell r="E326">
            <v>0</v>
          </cell>
          <cell r="F326">
            <v>255665987</v>
          </cell>
        </row>
        <row r="327">
          <cell r="A327">
            <v>2015</v>
          </cell>
          <cell r="B327">
            <v>136433427</v>
          </cell>
          <cell r="C327">
            <v>126857132</v>
          </cell>
          <cell r="D327">
            <v>0</v>
          </cell>
          <cell r="E327">
            <v>0</v>
          </cell>
          <cell r="F327">
            <v>263290559</v>
          </cell>
        </row>
        <row r="328">
          <cell r="A328">
            <v>2016</v>
          </cell>
          <cell r="B328">
            <v>138160370</v>
          </cell>
          <cell r="C328">
            <v>130086679</v>
          </cell>
          <cell r="D328">
            <v>0</v>
          </cell>
          <cell r="E328">
            <v>0</v>
          </cell>
          <cell r="F328">
            <v>268247049</v>
          </cell>
        </row>
        <row r="329">
          <cell r="B329" t="str">
            <v>Residential</v>
          </cell>
          <cell r="C329" t="str">
            <v>Nonresidential</v>
          </cell>
          <cell r="D329" t="str">
            <v>O&amp;G Production</v>
          </cell>
          <cell r="E329" t="str">
            <v>O&amp;G Equip</v>
          </cell>
          <cell r="F329" t="str">
            <v>Total</v>
          </cell>
        </row>
        <row r="330">
          <cell r="A330">
            <v>2007</v>
          </cell>
          <cell r="B330">
            <v>663888261</v>
          </cell>
          <cell r="C330">
            <v>399744369</v>
          </cell>
          <cell r="D330">
            <v>0</v>
          </cell>
          <cell r="E330">
            <v>0</v>
          </cell>
          <cell r="F330">
            <v>1063632630</v>
          </cell>
        </row>
        <row r="331">
          <cell r="A331">
            <v>2008</v>
          </cell>
          <cell r="B331">
            <v>715702461</v>
          </cell>
          <cell r="C331">
            <v>451865982</v>
          </cell>
          <cell r="D331">
            <v>0</v>
          </cell>
          <cell r="E331">
            <v>0</v>
          </cell>
          <cell r="F331">
            <v>1167568443</v>
          </cell>
        </row>
        <row r="332">
          <cell r="A332">
            <v>2009</v>
          </cell>
          <cell r="B332">
            <v>773646902</v>
          </cell>
          <cell r="C332">
            <v>515423521</v>
          </cell>
          <cell r="D332">
            <v>0</v>
          </cell>
          <cell r="E332">
            <v>0</v>
          </cell>
          <cell r="F332">
            <v>1289070423</v>
          </cell>
        </row>
        <row r="333">
          <cell r="A333">
            <v>2010</v>
          </cell>
          <cell r="B333">
            <v>789371413</v>
          </cell>
          <cell r="C333">
            <v>516914799</v>
          </cell>
          <cell r="D333">
            <v>0</v>
          </cell>
          <cell r="E333">
            <v>0</v>
          </cell>
          <cell r="F333">
            <v>1306286212</v>
          </cell>
        </row>
        <row r="334">
          <cell r="A334">
            <v>2011</v>
          </cell>
          <cell r="B334">
            <v>805050605</v>
          </cell>
          <cell r="C334">
            <v>515816777</v>
          </cell>
          <cell r="D334">
            <v>0</v>
          </cell>
          <cell r="E334">
            <v>0</v>
          </cell>
          <cell r="F334">
            <v>1320867382</v>
          </cell>
        </row>
        <row r="335">
          <cell r="A335">
            <v>2012</v>
          </cell>
          <cell r="B335">
            <v>814430779</v>
          </cell>
          <cell r="C335">
            <v>498064254</v>
          </cell>
          <cell r="D335">
            <v>0</v>
          </cell>
          <cell r="E335">
            <v>0</v>
          </cell>
          <cell r="F335">
            <v>1312495033</v>
          </cell>
        </row>
        <row r="336">
          <cell r="A336">
            <v>2013</v>
          </cell>
          <cell r="B336">
            <v>832856152</v>
          </cell>
          <cell r="C336">
            <v>516733663</v>
          </cell>
          <cell r="D336">
            <v>0</v>
          </cell>
          <cell r="E336">
            <v>0</v>
          </cell>
          <cell r="F336">
            <v>1349589815</v>
          </cell>
        </row>
        <row r="337">
          <cell r="A337">
            <v>2014</v>
          </cell>
          <cell r="B337">
            <v>847053028</v>
          </cell>
          <cell r="C337">
            <v>535774686</v>
          </cell>
          <cell r="D337">
            <v>0</v>
          </cell>
          <cell r="E337">
            <v>0</v>
          </cell>
          <cell r="F337">
            <v>1382827714</v>
          </cell>
        </row>
        <row r="338">
          <cell r="A338">
            <v>2015</v>
          </cell>
          <cell r="B338">
            <v>852745674</v>
          </cell>
          <cell r="C338">
            <v>523341019</v>
          </cell>
          <cell r="D338">
            <v>0</v>
          </cell>
          <cell r="E338">
            <v>0</v>
          </cell>
          <cell r="F338">
            <v>1376086693</v>
          </cell>
        </row>
        <row r="339">
          <cell r="A339">
            <v>2016</v>
          </cell>
          <cell r="B339">
            <v>885257854</v>
          </cell>
          <cell r="C339">
            <v>537649202</v>
          </cell>
          <cell r="D339">
            <v>0</v>
          </cell>
          <cell r="E339">
            <v>0</v>
          </cell>
          <cell r="F339">
            <v>1422907056</v>
          </cell>
        </row>
        <row r="340">
          <cell r="B340" t="str">
            <v>Residential</v>
          </cell>
          <cell r="C340" t="str">
            <v>Nonresidential</v>
          </cell>
          <cell r="D340" t="str">
            <v>O&amp;G Production</v>
          </cell>
          <cell r="E340" t="str">
            <v>O&amp;G Equip</v>
          </cell>
          <cell r="F340" t="str">
            <v>Total</v>
          </cell>
        </row>
        <row r="341">
          <cell r="A341">
            <v>2007</v>
          </cell>
          <cell r="B341">
            <v>127918330</v>
          </cell>
          <cell r="C341">
            <v>161444611</v>
          </cell>
          <cell r="D341">
            <v>0</v>
          </cell>
          <cell r="E341">
            <v>0</v>
          </cell>
          <cell r="F341">
            <v>289362941</v>
          </cell>
        </row>
        <row r="342">
          <cell r="A342">
            <v>2008</v>
          </cell>
          <cell r="B342">
            <v>133634274</v>
          </cell>
          <cell r="C342">
            <v>169435229</v>
          </cell>
          <cell r="D342">
            <v>0</v>
          </cell>
          <cell r="E342">
            <v>0</v>
          </cell>
          <cell r="F342">
            <v>303069503</v>
          </cell>
        </row>
        <row r="343">
          <cell r="A343">
            <v>2009</v>
          </cell>
          <cell r="B343">
            <v>140741891</v>
          </cell>
          <cell r="C343">
            <v>191870485</v>
          </cell>
          <cell r="D343">
            <v>0</v>
          </cell>
          <cell r="E343">
            <v>0</v>
          </cell>
          <cell r="F343">
            <v>332612376</v>
          </cell>
        </row>
        <row r="344">
          <cell r="A344">
            <v>2010</v>
          </cell>
          <cell r="B344">
            <v>143980390</v>
          </cell>
          <cell r="C344">
            <v>191210841</v>
          </cell>
          <cell r="D344">
            <v>0</v>
          </cell>
          <cell r="E344">
            <v>0</v>
          </cell>
          <cell r="F344">
            <v>335191231</v>
          </cell>
        </row>
        <row r="345">
          <cell r="A345">
            <v>2011</v>
          </cell>
          <cell r="B345">
            <v>150572877</v>
          </cell>
          <cell r="C345">
            <v>173952627</v>
          </cell>
          <cell r="D345">
            <v>0</v>
          </cell>
          <cell r="E345">
            <v>0</v>
          </cell>
          <cell r="F345">
            <v>324525504</v>
          </cell>
        </row>
        <row r="346">
          <cell r="A346">
            <v>2012</v>
          </cell>
          <cell r="B346">
            <v>159273876</v>
          </cell>
          <cell r="C346">
            <v>181761836</v>
          </cell>
          <cell r="D346">
            <v>0</v>
          </cell>
          <cell r="E346">
            <v>0</v>
          </cell>
          <cell r="F346">
            <v>341035712</v>
          </cell>
        </row>
        <row r="347">
          <cell r="A347">
            <v>2013</v>
          </cell>
          <cell r="B347">
            <v>165874548</v>
          </cell>
          <cell r="C347">
            <v>185733082</v>
          </cell>
          <cell r="D347">
            <v>0</v>
          </cell>
          <cell r="E347">
            <v>0</v>
          </cell>
          <cell r="F347">
            <v>351607630</v>
          </cell>
        </row>
        <row r="348">
          <cell r="A348">
            <v>2014</v>
          </cell>
          <cell r="B348">
            <v>167980461</v>
          </cell>
          <cell r="C348">
            <v>190745980</v>
          </cell>
          <cell r="D348">
            <v>0</v>
          </cell>
          <cell r="E348">
            <v>0</v>
          </cell>
          <cell r="F348">
            <v>358726441</v>
          </cell>
        </row>
        <row r="349">
          <cell r="A349">
            <v>2015</v>
          </cell>
          <cell r="B349">
            <v>171850004</v>
          </cell>
          <cell r="C349">
            <v>205023396</v>
          </cell>
          <cell r="D349">
            <v>0</v>
          </cell>
          <cell r="E349">
            <v>0</v>
          </cell>
          <cell r="F349">
            <v>376873400</v>
          </cell>
        </row>
        <row r="350">
          <cell r="A350">
            <v>2016</v>
          </cell>
          <cell r="B350">
            <v>172529423</v>
          </cell>
          <cell r="C350">
            <v>218195725</v>
          </cell>
          <cell r="D350">
            <v>0</v>
          </cell>
          <cell r="E350">
            <v>0</v>
          </cell>
          <cell r="F350">
            <v>390725148</v>
          </cell>
        </row>
        <row r="351">
          <cell r="B351" t="str">
            <v>Residential</v>
          </cell>
          <cell r="C351" t="str">
            <v>Nonresidential</v>
          </cell>
          <cell r="D351" t="str">
            <v>O&amp;G Production</v>
          </cell>
          <cell r="E351" t="str">
            <v>O&amp;G Equip</v>
          </cell>
          <cell r="F351" t="str">
            <v>Total</v>
          </cell>
        </row>
        <row r="352">
          <cell r="A352">
            <v>2007</v>
          </cell>
          <cell r="B352">
            <v>26432656</v>
          </cell>
          <cell r="C352">
            <v>79404612</v>
          </cell>
          <cell r="D352">
            <v>12951583</v>
          </cell>
          <cell r="E352">
            <v>2408312.9900000002</v>
          </cell>
          <cell r="F352">
            <v>121197163.98999999</v>
          </cell>
        </row>
        <row r="353">
          <cell r="A353">
            <v>2008</v>
          </cell>
          <cell r="B353">
            <v>28576864</v>
          </cell>
          <cell r="C353">
            <v>76174241</v>
          </cell>
          <cell r="D353">
            <v>22556645.57</v>
          </cell>
          <cell r="E353">
            <v>3457158</v>
          </cell>
          <cell r="F353">
            <v>130764908.56999999</v>
          </cell>
        </row>
        <row r="354">
          <cell r="A354">
            <v>2009</v>
          </cell>
          <cell r="B354">
            <v>29599643</v>
          </cell>
          <cell r="C354">
            <v>95948647</v>
          </cell>
          <cell r="D354">
            <v>25018927</v>
          </cell>
          <cell r="E354">
            <v>4639706.22</v>
          </cell>
          <cell r="F354">
            <v>155206923.22</v>
          </cell>
        </row>
        <row r="355">
          <cell r="A355">
            <v>2010</v>
          </cell>
          <cell r="B355">
            <v>31123248</v>
          </cell>
          <cell r="C355">
            <v>96946062</v>
          </cell>
          <cell r="D355">
            <v>16178264.550000001</v>
          </cell>
          <cell r="E355">
            <v>2997965.9</v>
          </cell>
          <cell r="F355">
            <v>147245540.45000002</v>
          </cell>
        </row>
        <row r="356">
          <cell r="A356">
            <v>2011</v>
          </cell>
          <cell r="B356">
            <v>31711869</v>
          </cell>
          <cell r="C356">
            <v>98238295</v>
          </cell>
          <cell r="D356">
            <v>21779814.969999999</v>
          </cell>
          <cell r="E356">
            <v>4022494.33</v>
          </cell>
          <cell r="F356">
            <v>155752473.30000001</v>
          </cell>
        </row>
        <row r="357">
          <cell r="A357">
            <v>2012</v>
          </cell>
          <cell r="B357">
            <v>32792394</v>
          </cell>
          <cell r="C357">
            <v>128741643</v>
          </cell>
          <cell r="D357">
            <v>23898545.59</v>
          </cell>
          <cell r="E357">
            <v>4394466.04</v>
          </cell>
          <cell r="F357">
            <v>189827048.63</v>
          </cell>
        </row>
        <row r="358">
          <cell r="A358">
            <v>2013</v>
          </cell>
          <cell r="B358">
            <v>33527415</v>
          </cell>
          <cell r="C358">
            <v>135158992</v>
          </cell>
          <cell r="D358">
            <v>22166165.710000001</v>
          </cell>
          <cell r="E358">
            <v>4093436.02</v>
          </cell>
          <cell r="F358">
            <v>194946008.73000002</v>
          </cell>
        </row>
        <row r="359">
          <cell r="A359">
            <v>2014</v>
          </cell>
          <cell r="B359">
            <v>35307797</v>
          </cell>
          <cell r="C359">
            <v>140492002</v>
          </cell>
          <cell r="D359">
            <v>22611074.25</v>
          </cell>
          <cell r="E359">
            <v>4170679.94</v>
          </cell>
          <cell r="F359">
            <v>202581553.19</v>
          </cell>
        </row>
        <row r="360">
          <cell r="A360">
            <v>2015</v>
          </cell>
          <cell r="B360">
            <v>36430814</v>
          </cell>
          <cell r="C360">
            <v>148066718</v>
          </cell>
          <cell r="D360">
            <v>20629514.02</v>
          </cell>
          <cell r="E360">
            <v>3819705.25</v>
          </cell>
          <cell r="F360">
            <v>208946751.27000001</v>
          </cell>
        </row>
        <row r="361">
          <cell r="A361">
            <v>2016</v>
          </cell>
          <cell r="B361">
            <v>38463929</v>
          </cell>
          <cell r="C361">
            <v>136524603</v>
          </cell>
          <cell r="D361">
            <v>10759149.93</v>
          </cell>
          <cell r="E361">
            <v>2001047.61</v>
          </cell>
          <cell r="F361">
            <v>187748729.54000002</v>
          </cell>
        </row>
        <row r="362">
          <cell r="B362" t="str">
            <v>Residential</v>
          </cell>
          <cell r="C362" t="str">
            <v>Nonresidential</v>
          </cell>
          <cell r="D362" t="str">
            <v>O&amp;G Production</v>
          </cell>
          <cell r="E362" t="str">
            <v>O&amp;G Equip</v>
          </cell>
          <cell r="F362" t="str">
            <v>Total</v>
          </cell>
        </row>
        <row r="363">
          <cell r="A363">
            <v>2007</v>
          </cell>
          <cell r="B363">
            <v>696322888</v>
          </cell>
          <cell r="C363">
            <v>283174480</v>
          </cell>
          <cell r="D363">
            <v>0</v>
          </cell>
          <cell r="E363">
            <v>0</v>
          </cell>
          <cell r="F363">
            <v>979497368</v>
          </cell>
        </row>
        <row r="364">
          <cell r="A364">
            <v>2008</v>
          </cell>
          <cell r="B364">
            <v>754593127</v>
          </cell>
          <cell r="C364">
            <v>304677130</v>
          </cell>
          <cell r="D364">
            <v>0</v>
          </cell>
          <cell r="E364">
            <v>0</v>
          </cell>
          <cell r="F364">
            <v>1059270257</v>
          </cell>
        </row>
        <row r="365">
          <cell r="A365">
            <v>2009</v>
          </cell>
          <cell r="B365">
            <v>817403424</v>
          </cell>
          <cell r="C365">
            <v>346037988</v>
          </cell>
          <cell r="D365">
            <v>0</v>
          </cell>
          <cell r="E365">
            <v>0</v>
          </cell>
          <cell r="F365">
            <v>1163441412</v>
          </cell>
        </row>
        <row r="366">
          <cell r="A366">
            <v>2010</v>
          </cell>
          <cell r="B366">
            <v>831901035</v>
          </cell>
          <cell r="C366">
            <v>372800475</v>
          </cell>
          <cell r="D366">
            <v>0</v>
          </cell>
          <cell r="E366">
            <v>0</v>
          </cell>
          <cell r="F366">
            <v>1204701510</v>
          </cell>
        </row>
        <row r="367">
          <cell r="A367">
            <v>2011</v>
          </cell>
          <cell r="B367">
            <v>861598007</v>
          </cell>
          <cell r="C367">
            <v>380322124</v>
          </cell>
          <cell r="D367">
            <v>0</v>
          </cell>
          <cell r="E367">
            <v>0</v>
          </cell>
          <cell r="F367">
            <v>1241920131</v>
          </cell>
        </row>
        <row r="368">
          <cell r="A368">
            <v>2012</v>
          </cell>
          <cell r="B368">
            <v>883514742</v>
          </cell>
          <cell r="C368">
            <v>380697662</v>
          </cell>
          <cell r="D368">
            <v>0</v>
          </cell>
          <cell r="E368">
            <v>0</v>
          </cell>
          <cell r="F368">
            <v>1264212404</v>
          </cell>
        </row>
        <row r="369">
          <cell r="A369">
            <v>2013</v>
          </cell>
          <cell r="B369">
            <v>910969540</v>
          </cell>
          <cell r="C369">
            <v>372281410</v>
          </cell>
          <cell r="D369">
            <v>0</v>
          </cell>
          <cell r="E369">
            <v>0</v>
          </cell>
          <cell r="F369">
            <v>1283250950</v>
          </cell>
        </row>
        <row r="370">
          <cell r="A370">
            <v>2014</v>
          </cell>
          <cell r="B370">
            <v>929013179</v>
          </cell>
          <cell r="C370">
            <v>387333119</v>
          </cell>
          <cell r="D370">
            <v>0</v>
          </cell>
          <cell r="E370">
            <v>0</v>
          </cell>
          <cell r="F370">
            <v>1316346298</v>
          </cell>
        </row>
        <row r="371">
          <cell r="A371">
            <v>2015</v>
          </cell>
          <cell r="B371">
            <v>952486475</v>
          </cell>
          <cell r="C371">
            <v>395156684</v>
          </cell>
          <cell r="D371">
            <v>0</v>
          </cell>
          <cell r="E371">
            <v>0</v>
          </cell>
          <cell r="F371">
            <v>1347643159</v>
          </cell>
        </row>
        <row r="372">
          <cell r="A372">
            <v>2016</v>
          </cell>
          <cell r="B372">
            <v>970235378</v>
          </cell>
          <cell r="C372">
            <v>412595380</v>
          </cell>
          <cell r="D372">
            <v>0</v>
          </cell>
          <cell r="E372">
            <v>0</v>
          </cell>
          <cell r="F372">
            <v>1382830758</v>
          </cell>
        </row>
        <row r="376">
          <cell r="B376" t="str">
            <v>Residential</v>
          </cell>
          <cell r="C376" t="str">
            <v>Nonresidential</v>
          </cell>
          <cell r="D376" t="str">
            <v>O&amp;G Production</v>
          </cell>
          <cell r="E376" t="str">
            <v>Equipment</v>
          </cell>
          <cell r="F376" t="str">
            <v>Copper Production</v>
          </cell>
          <cell r="G376" t="str">
            <v>Total</v>
          </cell>
        </row>
        <row r="377">
          <cell r="A377">
            <v>2007</v>
          </cell>
          <cell r="B377">
            <v>25729386349</v>
          </cell>
          <cell r="C377">
            <v>14201307185.17</v>
          </cell>
          <cell r="D377">
            <v>5750696913.21</v>
          </cell>
          <cell r="E377">
            <v>1132849159.5</v>
          </cell>
          <cell r="F377">
            <v>133262387</v>
          </cell>
          <cell r="G377">
            <v>46947501993.879997</v>
          </cell>
        </row>
        <row r="378">
          <cell r="A378">
            <v>2008</v>
          </cell>
          <cell r="B378">
            <v>27972431946.240002</v>
          </cell>
          <cell r="C378">
            <v>15212113261</v>
          </cell>
          <cell r="D378">
            <v>5851004236.4399996</v>
          </cell>
          <cell r="E378">
            <v>1202255140.4400001</v>
          </cell>
          <cell r="F378">
            <v>160279456</v>
          </cell>
          <cell r="G378">
            <v>50398084040.12001</v>
          </cell>
        </row>
        <row r="379">
          <cell r="A379">
            <v>2009</v>
          </cell>
          <cell r="B379">
            <v>29371674961</v>
          </cell>
          <cell r="C379">
            <v>15821459909</v>
          </cell>
          <cell r="D379">
            <v>7537679758.3500004</v>
          </cell>
          <cell r="E379">
            <v>1496295445.1700001</v>
          </cell>
          <cell r="F379">
            <v>172480724</v>
          </cell>
          <cell r="G379">
            <v>54399590797.519997</v>
          </cell>
        </row>
        <row r="380">
          <cell r="A380">
            <v>2010</v>
          </cell>
          <cell r="B380">
            <v>29595678898</v>
          </cell>
          <cell r="C380">
            <v>16146309860</v>
          </cell>
          <cell r="D380">
            <v>3801201280.2399993</v>
          </cell>
          <cell r="E380">
            <v>755154174.32999992</v>
          </cell>
          <cell r="F380">
            <v>125537645</v>
          </cell>
          <cell r="G380">
            <v>50423881857.57</v>
          </cell>
        </row>
        <row r="381">
          <cell r="A381">
            <v>2011</v>
          </cell>
          <cell r="B381">
            <v>30069455982</v>
          </cell>
          <cell r="C381">
            <v>16073611208</v>
          </cell>
          <cell r="D381">
            <v>4883557301.46</v>
          </cell>
          <cell r="E381">
            <v>985167547.44000018</v>
          </cell>
          <cell r="F381">
            <v>117476603</v>
          </cell>
          <cell r="G381">
            <v>52129268641.900002</v>
          </cell>
        </row>
        <row r="382">
          <cell r="A382">
            <v>2012</v>
          </cell>
          <cell r="B382">
            <v>30701128897</v>
          </cell>
          <cell r="C382">
            <v>16371012537</v>
          </cell>
          <cell r="D382">
            <v>5782014160.79</v>
          </cell>
          <cell r="E382">
            <v>1156075491.1899998</v>
          </cell>
          <cell r="F382">
            <v>119440190</v>
          </cell>
          <cell r="G382">
            <v>54129671275.980003</v>
          </cell>
        </row>
        <row r="383">
          <cell r="A383">
            <v>2013</v>
          </cell>
          <cell r="B383">
            <v>31198735901</v>
          </cell>
          <cell r="C383">
            <v>16457453232</v>
          </cell>
          <cell r="D383">
            <v>5367222756.3800001</v>
          </cell>
          <cell r="E383">
            <v>1064032866.42</v>
          </cell>
          <cell r="F383">
            <v>149490989</v>
          </cell>
          <cell r="G383">
            <v>54236935744.799995</v>
          </cell>
        </row>
        <row r="384">
          <cell r="A384">
            <v>2014</v>
          </cell>
          <cell r="B384">
            <v>31574705479</v>
          </cell>
          <cell r="C384">
            <v>17003242702</v>
          </cell>
          <cell r="D384">
            <v>6426278536.3299999</v>
          </cell>
          <cell r="E384">
            <v>1284501752.1200001</v>
          </cell>
          <cell r="F384">
            <v>184736198</v>
          </cell>
          <cell r="G384">
            <v>56473464667.450005</v>
          </cell>
        </row>
        <row r="385">
          <cell r="A385">
            <v>2015</v>
          </cell>
          <cell r="B385">
            <v>32283583025</v>
          </cell>
          <cell r="C385">
            <v>17454632250</v>
          </cell>
          <cell r="D385">
            <v>7042245622.4500008</v>
          </cell>
          <cell r="E385">
            <v>1421044436.7099998</v>
          </cell>
          <cell r="F385">
            <v>211459370</v>
          </cell>
          <cell r="G385">
            <v>58412964704.159996</v>
          </cell>
        </row>
        <row r="386">
          <cell r="A386">
            <v>2016</v>
          </cell>
          <cell r="B386">
            <v>33420866558</v>
          </cell>
          <cell r="C386">
            <v>17996733566</v>
          </cell>
          <cell r="D386">
            <v>4148821557.4800005</v>
          </cell>
          <cell r="E386">
            <v>833971810.8900001</v>
          </cell>
          <cell r="F386">
            <v>224777848</v>
          </cell>
          <cell r="G386">
            <v>56625171340.370003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C2002"/>
      <sheetName val="TAX BURDEN"/>
      <sheetName val="TAX BURDEN (for DFA)"/>
      <sheetName val="DEBTLEV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C97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Input"/>
      <sheetName val="GO DEBT SUMMARY"/>
      <sheetName val="Hospital Mills"/>
      <sheetName val="Special Districts"/>
      <sheetName val="PED"/>
      <sheetName val="HED"/>
      <sheetName val="Debt Service Rate Setting"/>
      <sheetName val="Distribution Statistics"/>
      <sheetName val="School District Stats"/>
      <sheetName val="Other Statistics "/>
      <sheetName val="PT Estimate Worksheet Data"/>
      <sheetName val="Bernalillo"/>
      <sheetName val="Catron"/>
      <sheetName val="Chaves"/>
      <sheetName val="Cibola"/>
      <sheetName val="Colfax"/>
      <sheetName val="Curry"/>
      <sheetName val="De Baca"/>
      <sheetName val="Dona Ana"/>
      <sheetName val="Eddy"/>
      <sheetName val="Grant"/>
      <sheetName val="Guadalupe"/>
      <sheetName val="Harding"/>
      <sheetName val="Hidalgo"/>
      <sheetName val="Lea"/>
      <sheetName val="Lincoln"/>
      <sheetName val="Los Alamos"/>
      <sheetName val="Luna"/>
      <sheetName val="McKinley"/>
      <sheetName val="Mora"/>
      <sheetName val="Otero"/>
      <sheetName val="Quay"/>
      <sheetName val="Rio Arriba"/>
      <sheetName val="Roosevelt"/>
      <sheetName val="San Juan"/>
      <sheetName val="San Miguel"/>
      <sheetName val="Sandoval"/>
      <sheetName val="Santa Fe"/>
      <sheetName val="Sierra"/>
      <sheetName val="Socorro"/>
      <sheetName val="Taos"/>
      <sheetName val="Torrance"/>
      <sheetName val="Union"/>
      <sheetName val="Valencia"/>
      <sheetName val="CHANGE LOG"/>
    </sheetNames>
    <sheetDataSet>
      <sheetData sheetId="0"/>
      <sheetData sheetId="1"/>
      <sheetData sheetId="2">
        <row r="1">
          <cell r="E1">
            <v>2015</v>
          </cell>
          <cell r="M1" t="str">
            <v>GOB</v>
          </cell>
          <cell r="N1" t="str">
            <v>GOB</v>
          </cell>
          <cell r="R1" t="str">
            <v>GOB</v>
          </cell>
          <cell r="S1">
            <v>2016</v>
          </cell>
          <cell r="U1" t="str">
            <v>GOB</v>
          </cell>
        </row>
        <row r="2">
          <cell r="C2" t="str">
            <v xml:space="preserve"> </v>
          </cell>
          <cell r="D2" t="str">
            <v xml:space="preserve"> </v>
          </cell>
          <cell r="E2" t="str">
            <v>Copper or</v>
          </cell>
          <cell r="F2" t="str">
            <v>C</v>
          </cell>
          <cell r="G2">
            <v>2015</v>
          </cell>
          <cell r="H2" t="str">
            <v>R/NR</v>
          </cell>
          <cell r="I2" t="str">
            <v xml:space="preserve"> </v>
          </cell>
          <cell r="J2" t="str">
            <v>Oil/Gas/Copper</v>
          </cell>
          <cell r="K2" t="str">
            <v xml:space="preserve"> </v>
          </cell>
          <cell r="L2" t="str">
            <v xml:space="preserve"> </v>
          </cell>
          <cell r="M2" t="str">
            <v>Cash</v>
          </cell>
          <cell r="N2" t="str">
            <v>Pmts. Due</v>
          </cell>
          <cell r="O2" t="str">
            <v>Prior Year</v>
          </cell>
          <cell r="R2" t="str">
            <v>Pmts. Due</v>
          </cell>
          <cell r="S2" t="str">
            <v>Additional</v>
          </cell>
          <cell r="U2">
            <v>2015</v>
          </cell>
          <cell r="V2" t="str">
            <v>GOB</v>
          </cell>
          <cell r="W2" t="str">
            <v>GOB</v>
          </cell>
          <cell r="X2" t="str">
            <v>GOB</v>
          </cell>
          <cell r="Y2" t="str">
            <v>GOB</v>
          </cell>
          <cell r="Z2" t="str">
            <v>GOB</v>
          </cell>
          <cell r="AA2" t="str">
            <v>GOB</v>
          </cell>
          <cell r="AB2" t="str">
            <v>GOB</v>
          </cell>
          <cell r="AC2" t="str">
            <v>GOB</v>
          </cell>
          <cell r="AD2" t="str">
            <v>GOB</v>
          </cell>
          <cell r="AE2" t="str">
            <v>GOB</v>
          </cell>
          <cell r="AF2" t="str">
            <v>GOB</v>
          </cell>
          <cell r="AG2" t="str">
            <v>GOB</v>
          </cell>
          <cell r="AH2" t="str">
            <v>GOB</v>
          </cell>
        </row>
        <row r="3">
          <cell r="B3" t="str">
            <v>MUNICIPALITY /</v>
          </cell>
          <cell r="C3">
            <v>2015</v>
          </cell>
          <cell r="D3">
            <v>2015</v>
          </cell>
          <cell r="E3">
            <v>2014</v>
          </cell>
          <cell r="G3" t="str">
            <v>TOTAL</v>
          </cell>
          <cell r="H3" t="str">
            <v>Collection</v>
          </cell>
          <cell r="I3" t="str">
            <v>Res./Non-Res.</v>
          </cell>
          <cell r="J3" t="str">
            <v>Collection</v>
          </cell>
          <cell r="K3" t="str">
            <v>Oil/Gas/Copper</v>
          </cell>
          <cell r="L3" t="str">
            <v>TOTAL</v>
          </cell>
          <cell r="M3" t="str">
            <v>Balance</v>
          </cell>
          <cell r="N3" t="str">
            <v>7/1/14 to</v>
          </cell>
          <cell r="O3" t="str">
            <v>Items</v>
          </cell>
          <cell r="P3" t="str">
            <v>Surplus/</v>
          </cell>
          <cell r="Q3" t="str">
            <v>75% of</v>
          </cell>
          <cell r="R3" t="str">
            <v>7/1/15 to</v>
          </cell>
          <cell r="S3" t="str">
            <v>Levy</v>
          </cell>
          <cell r="U3" t="str">
            <v>Tax Levy</v>
          </cell>
          <cell r="V3">
            <v>2015</v>
          </cell>
          <cell r="W3">
            <v>2014</v>
          </cell>
          <cell r="X3">
            <v>2013</v>
          </cell>
          <cell r="Y3">
            <v>2012</v>
          </cell>
          <cell r="Z3">
            <v>2011</v>
          </cell>
          <cell r="AA3">
            <v>2010</v>
          </cell>
          <cell r="AB3">
            <v>2009</v>
          </cell>
          <cell r="AC3">
            <v>2008</v>
          </cell>
          <cell r="AD3">
            <v>2007</v>
          </cell>
          <cell r="AE3">
            <v>2006</v>
          </cell>
          <cell r="AF3">
            <v>2005</v>
          </cell>
          <cell r="AG3">
            <v>2004</v>
          </cell>
          <cell r="AH3">
            <v>2003</v>
          </cell>
        </row>
        <row r="4">
          <cell r="A4" t="str">
            <v>COUNTY</v>
          </cell>
          <cell r="B4" t="str">
            <v>SPECIAL DISTRICT</v>
          </cell>
          <cell r="C4" t="str">
            <v>Residential</v>
          </cell>
          <cell r="D4" t="str">
            <v>Non-Residential</v>
          </cell>
          <cell r="E4" t="str">
            <v>Oil &amp; Gas</v>
          </cell>
          <cell r="G4" t="str">
            <v>VALUATION</v>
          </cell>
          <cell r="H4" t="str">
            <v>Rate</v>
          </cell>
          <cell r="I4" t="str">
            <v>Production</v>
          </cell>
          <cell r="J4" t="str">
            <v>Rate</v>
          </cell>
          <cell r="K4" t="str">
            <v>Production</v>
          </cell>
          <cell r="L4" t="str">
            <v>PRODUCTION</v>
          </cell>
          <cell r="M4" t="str">
            <v>June 30, 2014</v>
          </cell>
          <cell r="N4" t="str">
            <v>6/30/15</v>
          </cell>
          <cell r="O4" t="str">
            <v>(+) or (-)</v>
          </cell>
          <cell r="P4" t="str">
            <v>(Deficit)</v>
          </cell>
          <cell r="Q4" t="str">
            <v>Surplus</v>
          </cell>
          <cell r="R4" t="str">
            <v>12/31/15</v>
          </cell>
          <cell r="S4" t="str">
            <v>Requirements</v>
          </cell>
          <cell r="U4" t="str">
            <v>Requirements</v>
          </cell>
          <cell r="V4" t="str">
            <v>TAX LEVY</v>
          </cell>
          <cell r="W4" t="str">
            <v>TAX LEVY</v>
          </cell>
          <cell r="X4" t="str">
            <v>TAX LEVY</v>
          </cell>
          <cell r="Y4" t="str">
            <v>TAX LEVY</v>
          </cell>
          <cell r="Z4" t="str">
            <v>TAX LEVY</v>
          </cell>
          <cell r="AA4" t="str">
            <v>TAX LEVY</v>
          </cell>
          <cell r="AB4" t="str">
            <v>TAX LEVY</v>
          </cell>
          <cell r="AC4" t="str">
            <v>TAX LEVY</v>
          </cell>
          <cell r="AD4" t="str">
            <v>TAX LEVY</v>
          </cell>
          <cell r="AE4" t="str">
            <v>TAX LEVY</v>
          </cell>
          <cell r="AF4" t="str">
            <v>TAX LEVY</v>
          </cell>
          <cell r="AG4" t="str">
            <v>TAX LEVY</v>
          </cell>
          <cell r="AH4" t="str">
            <v>TAX LEVY</v>
          </cell>
        </row>
        <row r="5">
          <cell r="A5" t="str">
            <v>BERNALILLO COUNTY15</v>
          </cell>
          <cell r="C5">
            <v>11259019272</v>
          </cell>
          <cell r="D5">
            <v>3666273021</v>
          </cell>
          <cell r="G5">
            <v>14925292293</v>
          </cell>
          <cell r="H5">
            <v>0.98239875487017236</v>
          </cell>
          <cell r="I5">
            <v>14662588564.716579</v>
          </cell>
          <cell r="L5">
            <v>14662588564.716579</v>
          </cell>
          <cell r="M5">
            <v>12961114.359999999</v>
          </cell>
          <cell r="N5">
            <v>16815602.27</v>
          </cell>
          <cell r="O5">
            <v>0</v>
          </cell>
          <cell r="P5">
            <v>-3854487.91</v>
          </cell>
          <cell r="Q5">
            <v>0</v>
          </cell>
          <cell r="R5">
            <v>14575807.120000001</v>
          </cell>
          <cell r="S5">
            <v>110783.25</v>
          </cell>
          <cell r="U5">
            <v>18541078.280000001</v>
          </cell>
          <cell r="V5">
            <v>1.2645160299059646</v>
          </cell>
          <cell r="W5">
            <v>1.264617619346126</v>
          </cell>
          <cell r="X5">
            <v>1.2456284724885172</v>
          </cell>
          <cell r="Y5">
            <v>0.89666853162255722</v>
          </cell>
          <cell r="Z5">
            <v>0.89710280779242724</v>
          </cell>
          <cell r="AA5">
            <v>0.55500000000000005</v>
          </cell>
          <cell r="AB5">
            <v>0.88</v>
          </cell>
          <cell r="AC5">
            <v>0.88</v>
          </cell>
          <cell r="AD5">
            <v>0.8879172608185073</v>
          </cell>
          <cell r="AE5">
            <v>0.83</v>
          </cell>
          <cell r="AF5">
            <v>0.83</v>
          </cell>
          <cell r="AG5">
            <v>0.83</v>
          </cell>
          <cell r="AH5">
            <v>0.83</v>
          </cell>
        </row>
        <row r="6">
          <cell r="B6" t="str">
            <v>Albuquerque1</v>
          </cell>
        </row>
        <row r="7">
          <cell r="A7" t="str">
            <v>(calculated in Sandoval)</v>
          </cell>
          <cell r="B7" t="str">
            <v>Corrales23</v>
          </cell>
        </row>
        <row r="8">
          <cell r="B8" t="str">
            <v>Los Ranchos2</v>
          </cell>
        </row>
        <row r="9">
          <cell r="A9" t="str">
            <v>(calculated in Sandoval)</v>
          </cell>
          <cell r="B9" t="str">
            <v>Rio Rancho11</v>
          </cell>
        </row>
        <row r="10">
          <cell r="B10" t="str">
            <v>Tijeras</v>
          </cell>
        </row>
        <row r="11">
          <cell r="B11" t="str">
            <v>AMAFCA3</v>
          </cell>
        </row>
        <row r="12">
          <cell r="A12" t="str">
            <v>(calculated in Santa Fe)</v>
          </cell>
          <cell r="B12" t="str">
            <v>Edgewood SWCD</v>
          </cell>
        </row>
        <row r="13">
          <cell r="B13" t="str">
            <v>Middle Rio Grande CD</v>
          </cell>
        </row>
        <row r="14">
          <cell r="B14" t="str">
            <v>UNM Hospital</v>
          </cell>
        </row>
        <row r="16">
          <cell r="A16" t="str">
            <v>CATRON COUNTY</v>
          </cell>
        </row>
        <row r="17">
          <cell r="B17" t="str">
            <v>Reserve</v>
          </cell>
        </row>
        <row r="18">
          <cell r="A18" t="str">
            <v>(calculated in Sierra)</v>
          </cell>
          <cell r="B18" t="str">
            <v>Sierra SWCD</v>
          </cell>
        </row>
        <row r="20">
          <cell r="A20" t="str">
            <v>CHAVES COUNTY</v>
          </cell>
        </row>
        <row r="21">
          <cell r="B21" t="str">
            <v>Dexter</v>
          </cell>
        </row>
        <row r="22">
          <cell r="B22" t="str">
            <v>Hagerman</v>
          </cell>
        </row>
        <row r="23">
          <cell r="B23" t="str">
            <v>Lake Arthur</v>
          </cell>
        </row>
        <row r="24">
          <cell r="B24" t="str">
            <v>Roswell</v>
          </cell>
        </row>
        <row r="25">
          <cell r="B25" t="str">
            <v>Border SWCD</v>
          </cell>
        </row>
        <row r="26">
          <cell r="B26" t="str">
            <v>Central Valley SWCD</v>
          </cell>
        </row>
        <row r="27">
          <cell r="B27" t="str">
            <v>Chaves Flood Control</v>
          </cell>
        </row>
        <row r="28">
          <cell r="B28" t="str">
            <v>Chaves SWCD</v>
          </cell>
        </row>
        <row r="29">
          <cell r="B29" t="str">
            <v>Cottonwood Walnut Creek</v>
          </cell>
        </row>
        <row r="30">
          <cell r="B30" t="str">
            <v>Hagerman/Dexter SWCD</v>
          </cell>
        </row>
        <row r="31">
          <cell r="B31" t="str">
            <v>Pecos Valley Artesian CD</v>
          </cell>
        </row>
        <row r="32">
          <cell r="B32" t="str">
            <v>Penasco SWCD</v>
          </cell>
        </row>
        <row r="33">
          <cell r="B33" t="str">
            <v>Upper Hondo SWCD</v>
          </cell>
        </row>
        <row r="35">
          <cell r="A35" t="str">
            <v>CIBOLA COUNTY</v>
          </cell>
        </row>
        <row r="36">
          <cell r="B36" t="str">
            <v>Grants</v>
          </cell>
        </row>
        <row r="37">
          <cell r="B37" t="str">
            <v>Milan</v>
          </cell>
        </row>
        <row r="38">
          <cell r="B38" t="str">
            <v>Cibola General Hospital</v>
          </cell>
        </row>
        <row r="39">
          <cell r="B39" t="str">
            <v>Lava SWCD</v>
          </cell>
        </row>
        <row r="40">
          <cell r="B40" t="str">
            <v>Rio San Jose Flood Control</v>
          </cell>
        </row>
        <row r="42">
          <cell r="A42" t="str">
            <v>COLFAX COUNTY</v>
          </cell>
        </row>
        <row r="43">
          <cell r="B43" t="str">
            <v>Angel Fire</v>
          </cell>
        </row>
        <row r="44">
          <cell r="B44" t="str">
            <v>Cimarron</v>
          </cell>
        </row>
        <row r="45">
          <cell r="B45" t="str">
            <v>Eagle Nest</v>
          </cell>
        </row>
        <row r="46">
          <cell r="B46" t="str">
            <v>Maxwell</v>
          </cell>
        </row>
        <row r="47">
          <cell r="B47" t="str">
            <v>Raton</v>
          </cell>
        </row>
        <row r="48">
          <cell r="B48" t="str">
            <v>Springer</v>
          </cell>
        </row>
        <row r="49">
          <cell r="B49" t="str">
            <v>Colfax General Hospital</v>
          </cell>
        </row>
        <row r="51">
          <cell r="A51" t="str">
            <v>CURRY COUNTY</v>
          </cell>
        </row>
        <row r="52">
          <cell r="B52" t="str">
            <v>Clovis</v>
          </cell>
        </row>
        <row r="53">
          <cell r="B53" t="str">
            <v>Grady</v>
          </cell>
        </row>
        <row r="54">
          <cell r="B54" t="str">
            <v>Melrose</v>
          </cell>
        </row>
        <row r="55">
          <cell r="B55" t="str">
            <v>Texico</v>
          </cell>
        </row>
        <row r="57">
          <cell r="A57" t="str">
            <v>DE BACA COUNTY</v>
          </cell>
        </row>
        <row r="58">
          <cell r="B58" t="str">
            <v>Fort Sumner</v>
          </cell>
        </row>
        <row r="59">
          <cell r="B59" t="str">
            <v>De Baca General Hospital</v>
          </cell>
        </row>
        <row r="61">
          <cell r="A61" t="str">
            <v>DONA ANA COUNTY</v>
          </cell>
        </row>
        <row r="62">
          <cell r="B62" t="str">
            <v>Hatch</v>
          </cell>
        </row>
        <row r="63">
          <cell r="B63" t="str">
            <v>Las Cruces</v>
          </cell>
        </row>
        <row r="64">
          <cell r="B64" t="str">
            <v>Mesilla</v>
          </cell>
        </row>
        <row r="65">
          <cell r="B65" t="str">
            <v>Sunland Park</v>
          </cell>
        </row>
        <row r="66">
          <cell r="B66" t="str">
            <v>Dona Ana Flood Control</v>
          </cell>
        </row>
        <row r="67">
          <cell r="B67" t="str">
            <v>Las Cruces Flood Control</v>
          </cell>
        </row>
        <row r="69">
          <cell r="A69" t="str">
            <v>EDDY COUNTY</v>
          </cell>
        </row>
        <row r="70">
          <cell r="B70" t="str">
            <v>Artesia</v>
          </cell>
        </row>
        <row r="71">
          <cell r="B71" t="str">
            <v>Carlsbad</v>
          </cell>
        </row>
        <row r="72">
          <cell r="B72" t="str">
            <v>Hope</v>
          </cell>
        </row>
        <row r="73">
          <cell r="B73" t="str">
            <v>Loving</v>
          </cell>
        </row>
        <row r="74">
          <cell r="B74" t="str">
            <v>Artesia General Hospital</v>
          </cell>
        </row>
        <row r="75">
          <cell r="B75" t="str">
            <v>Carlsbad SWCD3</v>
          </cell>
        </row>
        <row r="76">
          <cell r="A76" t="str">
            <v>(calculated in Chaves)</v>
          </cell>
          <cell r="B76" t="str">
            <v>Central Valley SWCD</v>
          </cell>
        </row>
        <row r="77">
          <cell r="A77" t="str">
            <v>(calculated in Chaves)</v>
          </cell>
          <cell r="B77" t="str">
            <v>Cottonwood Walnut Creek</v>
          </cell>
        </row>
        <row r="78">
          <cell r="B78" t="str">
            <v>Hackberry Draw Watershed</v>
          </cell>
        </row>
        <row r="79">
          <cell r="A79" t="str">
            <v>(calculated in Chaves)</v>
          </cell>
          <cell r="B79" t="str">
            <v>Pecos Valley Artesian CD</v>
          </cell>
        </row>
        <row r="80">
          <cell r="A80" t="str">
            <v>(calculated in Chaves)</v>
          </cell>
          <cell r="B80" t="str">
            <v>Penasco SWCD</v>
          </cell>
        </row>
        <row r="82">
          <cell r="A82" t="str">
            <v>GRANT COUNTY5,6</v>
          </cell>
        </row>
        <row r="83">
          <cell r="B83" t="str">
            <v>Bayard</v>
          </cell>
        </row>
        <row r="84">
          <cell r="B84" t="str">
            <v>Hurley</v>
          </cell>
        </row>
        <row r="85">
          <cell r="B85" t="str">
            <v>Santa Clara</v>
          </cell>
        </row>
        <row r="86">
          <cell r="B86" t="str">
            <v>Silver City</v>
          </cell>
        </row>
        <row r="87">
          <cell r="B87" t="str">
            <v>Gila Watershed District</v>
          </cell>
        </row>
        <row r="89">
          <cell r="A89" t="str">
            <v>GUADALUPE COUNTY</v>
          </cell>
        </row>
        <row r="90">
          <cell r="B90" t="str">
            <v>Santa Rosa</v>
          </cell>
        </row>
        <row r="91">
          <cell r="B91" t="str">
            <v>Vaughn</v>
          </cell>
        </row>
        <row r="92">
          <cell r="B92" t="str">
            <v>Guadalupe County Hospital</v>
          </cell>
        </row>
        <row r="93">
          <cell r="B93" t="str">
            <v>Guadalupe SWCD</v>
          </cell>
        </row>
        <row r="95">
          <cell r="A95" t="str">
            <v>HARDING COUNTY</v>
          </cell>
        </row>
        <row r="96">
          <cell r="B96" t="str">
            <v>Mosquero</v>
          </cell>
        </row>
        <row r="97">
          <cell r="B97" t="str">
            <v>Roy</v>
          </cell>
        </row>
        <row r="98">
          <cell r="B98" t="str">
            <v>Mesa SWCD</v>
          </cell>
        </row>
        <row r="100">
          <cell r="A100" t="str">
            <v>HIDALGO COUNTY</v>
          </cell>
        </row>
        <row r="101">
          <cell r="B101" t="str">
            <v>Lordsburg</v>
          </cell>
        </row>
        <row r="102">
          <cell r="B102" t="str">
            <v>Virden</v>
          </cell>
        </row>
        <row r="104">
          <cell r="A104" t="str">
            <v>LEA COUNTY</v>
          </cell>
        </row>
        <row r="105">
          <cell r="B105" t="str">
            <v>Eunice</v>
          </cell>
        </row>
        <row r="106">
          <cell r="B106" t="str">
            <v>Hobbs</v>
          </cell>
        </row>
        <row r="107">
          <cell r="B107" t="str">
            <v>Jal</v>
          </cell>
        </row>
        <row r="108">
          <cell r="B108" t="str">
            <v>Lovington</v>
          </cell>
        </row>
        <row r="109">
          <cell r="B109" t="str">
            <v>Tatum</v>
          </cell>
        </row>
        <row r="110">
          <cell r="B110" t="str">
            <v>Eunice Hospital</v>
          </cell>
        </row>
        <row r="111">
          <cell r="B111" t="str">
            <v>Jal Hospital</v>
          </cell>
        </row>
        <row r="112">
          <cell r="B112" t="str">
            <v>Nor-Lea Hospital</v>
          </cell>
        </row>
        <row r="114">
          <cell r="A114" t="str">
            <v>LINCOLN COUNTY</v>
          </cell>
        </row>
        <row r="115">
          <cell r="B115" t="str">
            <v>Capitan</v>
          </cell>
        </row>
        <row r="116">
          <cell r="B116" t="str">
            <v>Carrizozo</v>
          </cell>
        </row>
        <row r="117">
          <cell r="B117" t="str">
            <v>Corona</v>
          </cell>
        </row>
        <row r="118">
          <cell r="B118" t="str">
            <v>Ruidoso7</v>
          </cell>
        </row>
        <row r="119">
          <cell r="B119" t="str">
            <v>Ruidoso Downs</v>
          </cell>
        </row>
        <row r="120">
          <cell r="B120" t="str">
            <v>Lincoln Medical Center</v>
          </cell>
        </row>
        <row r="121">
          <cell r="B121" t="str">
            <v>Rural Clinics</v>
          </cell>
        </row>
        <row r="122">
          <cell r="B122" t="str">
            <v>Alpine Sanitation District</v>
          </cell>
        </row>
        <row r="123">
          <cell r="B123" t="str">
            <v>Alto Lakes WSD</v>
          </cell>
        </row>
        <row r="124">
          <cell r="B124" t="str">
            <v>Carrizozo SWCD</v>
          </cell>
        </row>
        <row r="125">
          <cell r="A125" t="str">
            <v>(calculated in Chaves)</v>
          </cell>
          <cell r="B125" t="str">
            <v>Chaves SWCD</v>
          </cell>
        </row>
        <row r="126">
          <cell r="B126" t="str">
            <v>Claunch-Pinto SWCD</v>
          </cell>
        </row>
        <row r="127">
          <cell r="B127" t="str">
            <v>Sun Valley Sanitation Dist.</v>
          </cell>
        </row>
        <row r="128">
          <cell r="A128" t="str">
            <v>(calculated in Chaves)</v>
          </cell>
          <cell r="B128" t="str">
            <v>Upper Hondo SWCD</v>
          </cell>
        </row>
        <row r="130">
          <cell r="A130" t="str">
            <v>LOS ALAMOS COUNTY</v>
          </cell>
          <cell r="B130" t="str">
            <v>Los Alamos</v>
          </cell>
        </row>
        <row r="132">
          <cell r="A132" t="str">
            <v>LUNA COUNTY</v>
          </cell>
        </row>
        <row r="133">
          <cell r="B133" t="str">
            <v>Columbus</v>
          </cell>
        </row>
        <row r="134">
          <cell r="B134" t="str">
            <v>Deming</v>
          </cell>
        </row>
        <row r="136">
          <cell r="A136" t="str">
            <v>MCKINLEY COUNTY16</v>
          </cell>
        </row>
        <row r="137">
          <cell r="B137" t="str">
            <v>Gallup14</v>
          </cell>
        </row>
        <row r="138">
          <cell r="B138" t="str">
            <v>Rehoboth Christian Hospital</v>
          </cell>
        </row>
        <row r="139">
          <cell r="A139" t="str">
            <v>(calculated in Cibola)</v>
          </cell>
          <cell r="B139" t="str">
            <v>Rio San Jose Flood Control</v>
          </cell>
        </row>
        <row r="141">
          <cell r="A141" t="str">
            <v>MORA COUNTY5</v>
          </cell>
        </row>
        <row r="142">
          <cell r="B142" t="str">
            <v>Wagon Mound</v>
          </cell>
        </row>
        <row r="143">
          <cell r="B143" t="str">
            <v>Mora/Wagon Mound SWCD</v>
          </cell>
        </row>
        <row r="144">
          <cell r="B144" t="str">
            <v>Western Mora SWCD</v>
          </cell>
        </row>
        <row r="146">
          <cell r="A146" t="str">
            <v>OTERO COUNTY17</v>
          </cell>
        </row>
        <row r="147">
          <cell r="B147" t="str">
            <v>Alamogordo</v>
          </cell>
        </row>
        <row r="148">
          <cell r="B148" t="str">
            <v>Cloudcroft</v>
          </cell>
        </row>
        <row r="149">
          <cell r="B149" t="str">
            <v>Tularosa</v>
          </cell>
        </row>
        <row r="150">
          <cell r="A150" t="str">
            <v>(calculated in Eddy)</v>
          </cell>
          <cell r="B150" t="str">
            <v>Carlsbad SWCD3</v>
          </cell>
        </row>
        <row r="151">
          <cell r="A151" t="str">
            <v>(calculated in Chaves)</v>
          </cell>
          <cell r="B151" t="str">
            <v>Penasco SWCD</v>
          </cell>
        </row>
        <row r="152">
          <cell r="B152" t="str">
            <v>Timberon WSD</v>
          </cell>
        </row>
        <row r="154">
          <cell r="A154" t="str">
            <v>QUAY COUNTY</v>
          </cell>
        </row>
        <row r="155">
          <cell r="B155" t="str">
            <v>House</v>
          </cell>
        </row>
        <row r="156">
          <cell r="B156" t="str">
            <v>Logan</v>
          </cell>
        </row>
        <row r="157">
          <cell r="B157" t="str">
            <v>San Jon</v>
          </cell>
        </row>
        <row r="158">
          <cell r="B158" t="str">
            <v>Tucumcari</v>
          </cell>
        </row>
        <row r="159">
          <cell r="B159" t="str">
            <v>Arch Hurley CD</v>
          </cell>
        </row>
        <row r="161">
          <cell r="A161" t="str">
            <v>RIO ARRIBA COUNTY</v>
          </cell>
        </row>
        <row r="162">
          <cell r="B162" t="str">
            <v>Chama</v>
          </cell>
        </row>
        <row r="163">
          <cell r="B163" t="str">
            <v>Espanola</v>
          </cell>
        </row>
        <row r="164">
          <cell r="B164" t="str">
            <v>Rio Arriba County Hospital</v>
          </cell>
        </row>
        <row r="165">
          <cell r="B165" t="str">
            <v>Cuba SWCD</v>
          </cell>
        </row>
        <row r="166">
          <cell r="B166" t="str">
            <v>East Rio Arriba SWCD</v>
          </cell>
        </row>
        <row r="167">
          <cell r="B167" t="str">
            <v>Upper Chama SWCD</v>
          </cell>
        </row>
        <row r="169">
          <cell r="A169" t="str">
            <v>ROOSEVELT COUNTY</v>
          </cell>
        </row>
        <row r="170">
          <cell r="B170" t="str">
            <v>Causey</v>
          </cell>
        </row>
        <row r="171">
          <cell r="B171" t="str">
            <v>Dora</v>
          </cell>
        </row>
        <row r="172">
          <cell r="B172" t="str">
            <v>Elida</v>
          </cell>
        </row>
        <row r="173">
          <cell r="B173" t="str">
            <v>Floyd</v>
          </cell>
        </row>
        <row r="174">
          <cell r="B174" t="str">
            <v>Portales</v>
          </cell>
        </row>
        <row r="175">
          <cell r="A175" t="str">
            <v>(calculated in Chaves)</v>
          </cell>
          <cell r="B175" t="str">
            <v>Border SWCD</v>
          </cell>
        </row>
        <row r="177">
          <cell r="A177" t="str">
            <v>SANDOVAL COUNTY8,20</v>
          </cell>
        </row>
        <row r="178">
          <cell r="B178" t="str">
            <v>Bernalillo</v>
          </cell>
        </row>
        <row r="179">
          <cell r="B179" t="str">
            <v>Corrales</v>
          </cell>
        </row>
        <row r="180">
          <cell r="B180" t="str">
            <v>Cuba</v>
          </cell>
        </row>
        <row r="181">
          <cell r="B181" t="str">
            <v>Jemez Springs</v>
          </cell>
        </row>
        <row r="182">
          <cell r="B182" t="str">
            <v>Rio Rancho11</v>
          </cell>
        </row>
        <row r="183">
          <cell r="B183" t="str">
            <v>San Ysidro</v>
          </cell>
        </row>
        <row r="184">
          <cell r="A184" t="str">
            <v>(calculated in Bernalillo)</v>
          </cell>
          <cell r="B184" t="str">
            <v>UNM Hospital</v>
          </cell>
        </row>
        <row r="185">
          <cell r="B185" t="str">
            <v>AMAFCA</v>
          </cell>
        </row>
        <row r="186">
          <cell r="A186" t="str">
            <v>(calculated in Rio Arriba)</v>
          </cell>
          <cell r="B186" t="str">
            <v>Cuba SWCD</v>
          </cell>
        </row>
        <row r="187">
          <cell r="B187" t="str">
            <v>Mariposa East Pub. Impr.3</v>
          </cell>
        </row>
        <row r="188">
          <cell r="A188" t="str">
            <v>(calculated in Bernalillo)</v>
          </cell>
          <cell r="B188" t="str">
            <v>Middle Rio Grande CD</v>
          </cell>
        </row>
        <row r="189">
          <cell r="B189" t="str">
            <v>North Rancho de Placitas</v>
          </cell>
        </row>
        <row r="190">
          <cell r="B190" t="str">
            <v>Placitas Homestead</v>
          </cell>
        </row>
        <row r="191">
          <cell r="B191" t="str">
            <v>ESCAFCA18</v>
          </cell>
        </row>
        <row r="192">
          <cell r="B192" t="str">
            <v>ESCAFCA (Placitas)18</v>
          </cell>
        </row>
        <row r="193">
          <cell r="B193" t="str">
            <v>SSCAFCA12</v>
          </cell>
        </row>
        <row r="195">
          <cell r="A195" t="str">
            <v>SAN JUAN COUNTY</v>
          </cell>
        </row>
        <row r="196">
          <cell r="B196" t="str">
            <v>Aztec</v>
          </cell>
        </row>
        <row r="197">
          <cell r="B197" t="str">
            <v>Bloomfield</v>
          </cell>
        </row>
        <row r="198">
          <cell r="B198" t="str">
            <v>Farmington</v>
          </cell>
        </row>
        <row r="200">
          <cell r="A200" t="str">
            <v>SAN MIGUEL COUNTY</v>
          </cell>
        </row>
        <row r="201">
          <cell r="B201" t="str">
            <v>Las Vegas</v>
          </cell>
        </row>
        <row r="202">
          <cell r="B202" t="str">
            <v>Pecos</v>
          </cell>
        </row>
        <row r="203">
          <cell r="A203" t="str">
            <v>(calculated in Guadalupe)</v>
          </cell>
          <cell r="B203" t="str">
            <v>Guadalupe SWCD</v>
          </cell>
        </row>
        <row r="204">
          <cell r="A204" t="str">
            <v>(calculated in Harding)</v>
          </cell>
          <cell r="B204" t="str">
            <v>Mesa SWCD</v>
          </cell>
        </row>
        <row r="205">
          <cell r="B205" t="str">
            <v>Tierra y Montes SWCD</v>
          </cell>
        </row>
        <row r="207">
          <cell r="A207" t="str">
            <v>SANTA FE COUNTY</v>
          </cell>
        </row>
        <row r="208">
          <cell r="B208" t="str">
            <v>Edgewood</v>
          </cell>
        </row>
        <row r="209">
          <cell r="A209" t="str">
            <v>(calculated in Rio Arriba)</v>
          </cell>
          <cell r="B209" t="str">
            <v>Espanola</v>
          </cell>
        </row>
        <row r="210">
          <cell r="B210" t="str">
            <v>Santa Fe</v>
          </cell>
        </row>
        <row r="211">
          <cell r="B211" t="str">
            <v>Edgewood SWCD</v>
          </cell>
        </row>
        <row r="212">
          <cell r="B212" t="str">
            <v>Eldorado Area WSD</v>
          </cell>
        </row>
        <row r="214">
          <cell r="A214" t="str">
            <v>SIERRA COUNTY</v>
          </cell>
        </row>
        <row r="215">
          <cell r="B215" t="str">
            <v>Elephant Butte</v>
          </cell>
        </row>
        <row r="216">
          <cell r="B216" t="str">
            <v>T or C</v>
          </cell>
        </row>
        <row r="217">
          <cell r="B217" t="str">
            <v>Williamsburg</v>
          </cell>
        </row>
        <row r="218">
          <cell r="B218" t="str">
            <v>Sierra SWCD</v>
          </cell>
        </row>
        <row r="219">
          <cell r="B219" t="str">
            <v>Underwood Watershed</v>
          </cell>
        </row>
        <row r="221">
          <cell r="A221" t="str">
            <v>SOCORRO COUNTY19</v>
          </cell>
        </row>
        <row r="222">
          <cell r="B222" t="str">
            <v>Magdalena</v>
          </cell>
        </row>
        <row r="223">
          <cell r="B223" t="str">
            <v>Socorro</v>
          </cell>
        </row>
        <row r="224">
          <cell r="B224" t="str">
            <v>Socorro General Hospital</v>
          </cell>
        </row>
        <row r="225">
          <cell r="A225" t="str">
            <v>(calculated in Lincoln)</v>
          </cell>
          <cell r="B225" t="str">
            <v>Carrizozo SWCD</v>
          </cell>
        </row>
        <row r="226">
          <cell r="A226" t="str">
            <v>(calculated in Lincoln)</v>
          </cell>
          <cell r="B226" t="str">
            <v>Claunch-Pinto SWCD</v>
          </cell>
        </row>
        <row r="227">
          <cell r="A227" t="str">
            <v>(calculated in Bernalillo)</v>
          </cell>
          <cell r="B227" t="str">
            <v>Middle Rio Grande CD</v>
          </cell>
        </row>
        <row r="228">
          <cell r="A228" t="str">
            <v>(calculated in Sierra)</v>
          </cell>
          <cell r="B228" t="str">
            <v>Sierra SWCD</v>
          </cell>
        </row>
        <row r="229">
          <cell r="B229" t="str">
            <v>Socorro SWCD</v>
          </cell>
        </row>
        <row r="231">
          <cell r="A231" t="str">
            <v>TAOS COUNTY</v>
          </cell>
        </row>
        <row r="232">
          <cell r="B232" t="str">
            <v>Questa</v>
          </cell>
        </row>
        <row r="233">
          <cell r="B233" t="str">
            <v>Red River</v>
          </cell>
        </row>
        <row r="234">
          <cell r="B234" t="str">
            <v>Taos</v>
          </cell>
        </row>
        <row r="235">
          <cell r="B235" t="str">
            <v>Taos Ski Valley</v>
          </cell>
        </row>
        <row r="236">
          <cell r="B236" t="str">
            <v>El Prado WSD</v>
          </cell>
        </row>
        <row r="237">
          <cell r="B237" t="str">
            <v>El Valle de los Ranchos SWCD</v>
          </cell>
        </row>
        <row r="238">
          <cell r="B238" t="str">
            <v>Taos SWCD</v>
          </cell>
        </row>
        <row r="240">
          <cell r="A240" t="str">
            <v>TORRANCE COUNTY</v>
          </cell>
        </row>
        <row r="241">
          <cell r="B241" t="str">
            <v>Encino</v>
          </cell>
        </row>
        <row r="242">
          <cell r="B242" t="str">
            <v>Estancia</v>
          </cell>
        </row>
        <row r="243">
          <cell r="B243" t="str">
            <v>Moriarty</v>
          </cell>
        </row>
        <row r="244">
          <cell r="B244" t="str">
            <v>Mountainair</v>
          </cell>
        </row>
        <row r="245">
          <cell r="B245" t="str">
            <v>Willard</v>
          </cell>
        </row>
        <row r="246">
          <cell r="A246" t="str">
            <v>(calculated in Lincoln)</v>
          </cell>
          <cell r="B246" t="str">
            <v>Carrizozo SWCD</v>
          </cell>
        </row>
        <row r="247">
          <cell r="A247" t="str">
            <v>(calculated in Lincoln)</v>
          </cell>
          <cell r="B247" t="str">
            <v>Claunch-Pinto SWCD</v>
          </cell>
        </row>
        <row r="248">
          <cell r="B248" t="str">
            <v>East Torrance SWCD</v>
          </cell>
        </row>
        <row r="249">
          <cell r="A249" t="str">
            <v>(calculated in Santa Fe)</v>
          </cell>
          <cell r="B249" t="str">
            <v>Edgewood SWCD</v>
          </cell>
        </row>
        <row r="251">
          <cell r="A251" t="str">
            <v>UNION COUNTY</v>
          </cell>
        </row>
        <row r="252">
          <cell r="B252" t="str">
            <v>Clayton</v>
          </cell>
        </row>
        <row r="253">
          <cell r="B253" t="str">
            <v>Des Moines</v>
          </cell>
        </row>
        <row r="254">
          <cell r="B254" t="str">
            <v>Folsom</v>
          </cell>
        </row>
        <row r="255">
          <cell r="B255" t="str">
            <v>Grenville</v>
          </cell>
        </row>
        <row r="257">
          <cell r="A257" t="str">
            <v>VALENCIA COUNTY19</v>
          </cell>
        </row>
        <row r="258">
          <cell r="B258" t="str">
            <v>Belen</v>
          </cell>
        </row>
        <row r="259">
          <cell r="B259" t="str">
            <v>Bosque Farms</v>
          </cell>
        </row>
        <row r="260">
          <cell r="B260" t="str">
            <v>Los Lunas</v>
          </cell>
        </row>
        <row r="261">
          <cell r="B261" t="str">
            <v>Peralta</v>
          </cell>
        </row>
        <row r="262">
          <cell r="B262" t="str">
            <v>Rio Communities</v>
          </cell>
        </row>
        <row r="263">
          <cell r="B263" t="str">
            <v>Valencia County Hospital</v>
          </cell>
        </row>
        <row r="264">
          <cell r="A264" t="str">
            <v>(calculated in Bernalillo)</v>
          </cell>
          <cell r="B264" t="str">
            <v>Middle Rio Grande CD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5">
          <cell r="N5">
            <v>11.85</v>
          </cell>
          <cell r="U5">
            <v>1.0235294972538775</v>
          </cell>
        </row>
      </sheetData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500"/>
  <sheetViews>
    <sheetView tabSelected="1" zoomScaleNormal="100" workbookViewId="0"/>
  </sheetViews>
  <sheetFormatPr defaultColWidth="9.109375" defaultRowHeight="14.4" x14ac:dyDescent="0.3"/>
  <cols>
    <col min="1" max="1" width="15.44140625" style="1" customWidth="1"/>
    <col min="2" max="3" width="16.33203125" style="3" bestFit="1" customWidth="1"/>
    <col min="4" max="4" width="17.21875" style="3" customWidth="1"/>
    <col min="5" max="5" width="15.44140625" style="3" customWidth="1"/>
    <col min="6" max="6" width="16.33203125" style="3" bestFit="1" customWidth="1"/>
    <col min="7" max="7" width="16.77734375" style="3" customWidth="1"/>
    <col min="8" max="16384" width="9.109375" style="3"/>
  </cols>
  <sheetData>
    <row r="3" spans="1:6" x14ac:dyDescent="0.3">
      <c r="A3" s="1" t="s">
        <v>0</v>
      </c>
      <c r="B3" s="2"/>
      <c r="C3" s="2"/>
      <c r="D3" s="2"/>
      <c r="E3" s="2"/>
      <c r="F3" s="2"/>
    </row>
    <row r="4" spans="1:6" x14ac:dyDescent="0.3">
      <c r="A4" s="4" t="s">
        <v>1</v>
      </c>
      <c r="B4" s="5"/>
      <c r="C4" s="5"/>
      <c r="D4" s="5"/>
      <c r="E4" s="2"/>
      <c r="F4" s="2"/>
    </row>
    <row r="5" spans="1:6" x14ac:dyDescent="0.3">
      <c r="B5" s="2"/>
      <c r="C5" s="2"/>
      <c r="D5" s="2"/>
      <c r="E5" s="2"/>
      <c r="F5" s="2"/>
    </row>
    <row r="6" spans="1:6" x14ac:dyDescent="0.3">
      <c r="B6" s="2"/>
      <c r="C6" s="2"/>
      <c r="D6" s="2"/>
      <c r="E6" s="2"/>
      <c r="F6" s="2"/>
    </row>
    <row r="7" spans="1:6" x14ac:dyDescent="0.3">
      <c r="B7" s="2"/>
      <c r="C7" s="2"/>
      <c r="D7" s="2"/>
      <c r="E7" s="2"/>
      <c r="F7" s="2"/>
    </row>
    <row r="8" spans="1:6" x14ac:dyDescent="0.3">
      <c r="B8" s="2"/>
      <c r="C8" s="2"/>
      <c r="D8" s="2"/>
      <c r="E8" s="2"/>
      <c r="F8" s="2"/>
    </row>
    <row r="9" spans="1:6" x14ac:dyDescent="0.3">
      <c r="B9" s="2"/>
      <c r="C9" s="2"/>
      <c r="D9" s="2"/>
      <c r="E9" s="2"/>
      <c r="F9" s="2"/>
    </row>
    <row r="10" spans="1:6" x14ac:dyDescent="0.3">
      <c r="A10" s="1" t="s">
        <v>2</v>
      </c>
      <c r="B10" s="2" t="s">
        <v>3</v>
      </c>
      <c r="C10" s="2" t="s">
        <v>4</v>
      </c>
      <c r="D10" s="2" t="s">
        <v>5</v>
      </c>
      <c r="E10" s="2" t="s">
        <v>6</v>
      </c>
      <c r="F10" s="2" t="s">
        <v>7</v>
      </c>
    </row>
    <row r="11" spans="1:6" x14ac:dyDescent="0.3">
      <c r="A11" s="1">
        <v>2007</v>
      </c>
      <c r="B11" s="3">
        <v>9285156037</v>
      </c>
      <c r="C11" s="3">
        <v>3663150928</v>
      </c>
      <c r="D11" s="3">
        <v>0</v>
      </c>
      <c r="E11" s="3">
        <v>0</v>
      </c>
      <c r="F11" s="3">
        <f>SUM(B11:E11)</f>
        <v>12948306965</v>
      </c>
    </row>
    <row r="12" spans="1:6" x14ac:dyDescent="0.3">
      <c r="A12" s="1">
        <v>2008</v>
      </c>
      <c r="B12" s="3">
        <v>10018143796</v>
      </c>
      <c r="C12" s="3">
        <v>3876776256</v>
      </c>
      <c r="D12" s="3">
        <v>0</v>
      </c>
      <c r="E12" s="3">
        <v>0</v>
      </c>
      <c r="F12" s="3">
        <f t="shared" ref="F12:F31" si="0">SUM(B12:E12)</f>
        <v>13894920052</v>
      </c>
    </row>
    <row r="13" spans="1:6" x14ac:dyDescent="0.3">
      <c r="A13" s="1">
        <v>2009</v>
      </c>
      <c r="B13" s="3">
        <v>10448788165</v>
      </c>
      <c r="C13" s="3">
        <v>3873196177</v>
      </c>
      <c r="D13" s="3">
        <v>0</v>
      </c>
      <c r="E13" s="3">
        <v>0</v>
      </c>
      <c r="F13" s="3">
        <f t="shared" si="0"/>
        <v>14321984342</v>
      </c>
    </row>
    <row r="14" spans="1:6" x14ac:dyDescent="0.3">
      <c r="A14" s="1">
        <v>2010</v>
      </c>
      <c r="B14" s="3">
        <v>10115817099</v>
      </c>
      <c r="C14" s="3">
        <v>3875467050</v>
      </c>
      <c r="D14" s="3">
        <v>0</v>
      </c>
      <c r="E14" s="3">
        <v>0</v>
      </c>
      <c r="F14" s="3">
        <f t="shared" si="0"/>
        <v>13991284149</v>
      </c>
    </row>
    <row r="15" spans="1:6" x14ac:dyDescent="0.3">
      <c r="A15" s="1">
        <v>2011</v>
      </c>
      <c r="B15" s="3">
        <v>10296608205</v>
      </c>
      <c r="C15" s="3">
        <v>3687537682</v>
      </c>
      <c r="D15" s="3">
        <v>0</v>
      </c>
      <c r="E15" s="3">
        <v>0</v>
      </c>
      <c r="F15" s="3">
        <f t="shared" si="0"/>
        <v>13984145887</v>
      </c>
    </row>
    <row r="16" spans="1:6" x14ac:dyDescent="0.3">
      <c r="A16" s="1">
        <v>2012</v>
      </c>
      <c r="B16" s="3">
        <v>10441353758</v>
      </c>
      <c r="C16" s="3">
        <v>3719240830</v>
      </c>
      <c r="D16" s="3">
        <v>0</v>
      </c>
      <c r="E16" s="3">
        <v>0</v>
      </c>
      <c r="F16" s="3">
        <f t="shared" si="0"/>
        <v>14160594588</v>
      </c>
    </row>
    <row r="17" spans="1:6" x14ac:dyDescent="0.3">
      <c r="A17" s="1">
        <v>2013</v>
      </c>
      <c r="B17" s="3">
        <v>10635811025</v>
      </c>
      <c r="C17" s="3">
        <v>3607665023</v>
      </c>
      <c r="D17" s="3">
        <v>0</v>
      </c>
      <c r="E17" s="3">
        <v>0</v>
      </c>
      <c r="F17" s="3">
        <f t="shared" si="0"/>
        <v>14243476048</v>
      </c>
    </row>
    <row r="18" spans="1:6" x14ac:dyDescent="0.3">
      <c r="A18" s="1">
        <v>2014</v>
      </c>
      <c r="B18" s="3">
        <v>10970033137</v>
      </c>
      <c r="C18" s="3">
        <v>3707206943</v>
      </c>
      <c r="D18" s="3">
        <v>0</v>
      </c>
      <c r="E18" s="3">
        <v>0</v>
      </c>
      <c r="F18" s="3">
        <f t="shared" si="0"/>
        <v>14677240080</v>
      </c>
    </row>
    <row r="19" spans="1:6" x14ac:dyDescent="0.3">
      <c r="A19" s="1">
        <v>2015</v>
      </c>
      <c r="B19" s="3">
        <v>11259019272</v>
      </c>
      <c r="C19" s="3">
        <v>3666273021</v>
      </c>
      <c r="D19" s="3">
        <v>0</v>
      </c>
      <c r="E19" s="3">
        <v>0</v>
      </c>
      <c r="F19" s="3">
        <f t="shared" si="0"/>
        <v>14925292293</v>
      </c>
    </row>
    <row r="20" spans="1:6" x14ac:dyDescent="0.3">
      <c r="A20" s="1">
        <v>2016</v>
      </c>
      <c r="B20" s="3">
        <v>11698970553</v>
      </c>
      <c r="C20" s="3">
        <v>3711466631</v>
      </c>
      <c r="D20" s="3">
        <v>0</v>
      </c>
      <c r="E20" s="3">
        <v>0</v>
      </c>
      <c r="F20" s="3">
        <f t="shared" si="0"/>
        <v>15410437184</v>
      </c>
    </row>
    <row r="21" spans="1:6" x14ac:dyDescent="0.3">
      <c r="A21" s="1" t="s">
        <v>8</v>
      </c>
      <c r="B21" s="2" t="s">
        <v>3</v>
      </c>
      <c r="C21" s="2" t="s">
        <v>4</v>
      </c>
      <c r="D21" s="2" t="s">
        <v>5</v>
      </c>
      <c r="E21" s="2" t="s">
        <v>6</v>
      </c>
      <c r="F21" s="2" t="s">
        <v>7</v>
      </c>
    </row>
    <row r="22" spans="1:6" x14ac:dyDescent="0.3">
      <c r="A22" s="1">
        <v>2007</v>
      </c>
      <c r="B22" s="3">
        <v>35978706</v>
      </c>
      <c r="C22" s="3">
        <v>62036464</v>
      </c>
      <c r="D22" s="3">
        <v>0</v>
      </c>
      <c r="E22" s="3">
        <v>0</v>
      </c>
      <c r="F22" s="3">
        <f t="shared" si="0"/>
        <v>98015170</v>
      </c>
    </row>
    <row r="23" spans="1:6" x14ac:dyDescent="0.3">
      <c r="A23" s="1">
        <v>2008</v>
      </c>
      <c r="B23" s="3">
        <v>41099262</v>
      </c>
      <c r="C23" s="3">
        <v>68162098</v>
      </c>
      <c r="D23" s="3">
        <v>0</v>
      </c>
      <c r="E23" s="3">
        <v>0</v>
      </c>
      <c r="F23" s="3">
        <f t="shared" si="0"/>
        <v>109261360</v>
      </c>
    </row>
    <row r="24" spans="1:6" x14ac:dyDescent="0.3">
      <c r="A24" s="1">
        <v>2009</v>
      </c>
      <c r="B24" s="3">
        <v>45862503</v>
      </c>
      <c r="C24" s="3">
        <v>70797431</v>
      </c>
      <c r="D24" s="3">
        <v>0</v>
      </c>
      <c r="E24" s="3">
        <v>0</v>
      </c>
      <c r="F24" s="3">
        <f t="shared" si="0"/>
        <v>116659934</v>
      </c>
    </row>
    <row r="25" spans="1:6" x14ac:dyDescent="0.3">
      <c r="A25" s="1">
        <v>2010</v>
      </c>
      <c r="B25" s="3">
        <v>47733552</v>
      </c>
      <c r="C25" s="3">
        <v>71839930</v>
      </c>
      <c r="D25" s="3">
        <v>0</v>
      </c>
      <c r="E25" s="3">
        <v>0</v>
      </c>
      <c r="F25" s="3">
        <f t="shared" si="0"/>
        <v>119573482</v>
      </c>
    </row>
    <row r="26" spans="1:6" x14ac:dyDescent="0.3">
      <c r="A26" s="1">
        <v>2011</v>
      </c>
      <c r="B26" s="3">
        <v>50450766</v>
      </c>
      <c r="C26" s="3">
        <v>72005149</v>
      </c>
      <c r="D26" s="3">
        <v>0</v>
      </c>
      <c r="E26" s="3">
        <v>0</v>
      </c>
      <c r="F26" s="3">
        <f t="shared" si="0"/>
        <v>122455915</v>
      </c>
    </row>
    <row r="27" spans="1:6" x14ac:dyDescent="0.3">
      <c r="A27" s="1">
        <v>2012</v>
      </c>
      <c r="B27" s="3">
        <v>69175212</v>
      </c>
      <c r="C27" s="3">
        <v>52023447</v>
      </c>
      <c r="D27" s="3">
        <v>0</v>
      </c>
      <c r="E27" s="3">
        <v>0</v>
      </c>
      <c r="F27" s="3">
        <f t="shared" si="0"/>
        <v>121198659</v>
      </c>
    </row>
    <row r="28" spans="1:6" x14ac:dyDescent="0.3">
      <c r="A28" s="1">
        <v>2013</v>
      </c>
      <c r="B28" s="3">
        <v>75371855</v>
      </c>
      <c r="C28" s="3">
        <v>48620960</v>
      </c>
      <c r="D28" s="3">
        <v>0</v>
      </c>
      <c r="E28" s="3">
        <v>0</v>
      </c>
      <c r="F28" s="3">
        <f t="shared" si="0"/>
        <v>123992815</v>
      </c>
    </row>
    <row r="29" spans="1:6" x14ac:dyDescent="0.3">
      <c r="A29" s="1">
        <v>2014</v>
      </c>
      <c r="B29" s="3">
        <v>75242965</v>
      </c>
      <c r="C29" s="3">
        <v>46458325</v>
      </c>
      <c r="D29" s="3">
        <v>0</v>
      </c>
      <c r="E29" s="3">
        <v>0</v>
      </c>
      <c r="F29" s="3">
        <f t="shared" si="0"/>
        <v>121701290</v>
      </c>
    </row>
    <row r="30" spans="1:6" x14ac:dyDescent="0.3">
      <c r="A30" s="1">
        <v>2015</v>
      </c>
      <c r="B30" s="3">
        <v>77277937</v>
      </c>
      <c r="C30" s="3">
        <v>47961148</v>
      </c>
      <c r="D30" s="3">
        <v>0</v>
      </c>
      <c r="E30" s="3">
        <v>0</v>
      </c>
      <c r="F30" s="3">
        <f t="shared" si="0"/>
        <v>125239085</v>
      </c>
    </row>
    <row r="31" spans="1:6" x14ac:dyDescent="0.3">
      <c r="A31" s="1">
        <v>2016</v>
      </c>
      <c r="B31" s="3">
        <v>77594836</v>
      </c>
      <c r="C31" s="3">
        <v>50560398</v>
      </c>
      <c r="D31" s="3">
        <v>0</v>
      </c>
      <c r="E31" s="3">
        <v>0</v>
      </c>
      <c r="F31" s="3">
        <f t="shared" si="0"/>
        <v>128155234</v>
      </c>
    </row>
    <row r="32" spans="1:6" x14ac:dyDescent="0.3">
      <c r="A32" s="1" t="s">
        <v>9</v>
      </c>
      <c r="B32" s="2" t="s">
        <v>3</v>
      </c>
      <c r="C32" s="2" t="s">
        <v>4</v>
      </c>
      <c r="D32" s="2" t="s">
        <v>5</v>
      </c>
      <c r="E32" s="2" t="s">
        <v>6</v>
      </c>
      <c r="F32" s="2" t="s">
        <v>7</v>
      </c>
    </row>
    <row r="33" spans="1:6" x14ac:dyDescent="0.3">
      <c r="A33" s="1">
        <v>2007</v>
      </c>
      <c r="B33" s="3">
        <v>418443699</v>
      </c>
      <c r="C33" s="3">
        <v>376229143</v>
      </c>
      <c r="D33" s="3">
        <v>79914254.059999987</v>
      </c>
      <c r="E33" s="3">
        <v>16146657.01</v>
      </c>
      <c r="F33" s="3">
        <f t="shared" ref="F33:F42" si="1">SUM(B33:E33)</f>
        <v>890733753.06999993</v>
      </c>
    </row>
    <row r="34" spans="1:6" x14ac:dyDescent="0.3">
      <c r="A34" s="1">
        <v>2008</v>
      </c>
      <c r="B34" s="3">
        <v>457193916</v>
      </c>
      <c r="C34" s="3">
        <v>413327331</v>
      </c>
      <c r="D34" s="3">
        <v>82974300.739999995</v>
      </c>
      <c r="E34" s="3">
        <v>16856939.859999999</v>
      </c>
      <c r="F34" s="3">
        <f t="shared" si="1"/>
        <v>970352487.60000002</v>
      </c>
    </row>
    <row r="35" spans="1:6" x14ac:dyDescent="0.3">
      <c r="A35" s="1">
        <v>2009</v>
      </c>
      <c r="B35" s="3">
        <v>494211777</v>
      </c>
      <c r="C35" s="3">
        <v>433259331</v>
      </c>
      <c r="D35" s="3">
        <v>129755977.99000001</v>
      </c>
      <c r="E35" s="3">
        <v>26028763.039999999</v>
      </c>
      <c r="F35" s="3">
        <f t="shared" si="1"/>
        <v>1083255849.03</v>
      </c>
    </row>
    <row r="36" spans="1:6" x14ac:dyDescent="0.3">
      <c r="A36" s="1">
        <v>2010</v>
      </c>
      <c r="B36" s="3">
        <v>518324841</v>
      </c>
      <c r="C36" s="3">
        <v>446659794</v>
      </c>
      <c r="D36" s="3">
        <v>69578716.49000001</v>
      </c>
      <c r="E36" s="3">
        <v>13540072.689999999</v>
      </c>
      <c r="F36" s="3">
        <f t="shared" si="1"/>
        <v>1048103424.1800001</v>
      </c>
    </row>
    <row r="37" spans="1:6" x14ac:dyDescent="0.3">
      <c r="A37" s="1">
        <v>2011</v>
      </c>
      <c r="B37" s="3">
        <v>537735311</v>
      </c>
      <c r="C37" s="3">
        <v>449300107</v>
      </c>
      <c r="D37" s="3">
        <v>107135603.14</v>
      </c>
      <c r="E37" s="3">
        <v>21417001.200000003</v>
      </c>
      <c r="F37" s="3">
        <f t="shared" si="1"/>
        <v>1115588022.3400002</v>
      </c>
    </row>
    <row r="38" spans="1:6" x14ac:dyDescent="0.3">
      <c r="A38" s="1">
        <v>2012</v>
      </c>
      <c r="B38" s="3">
        <v>547382360</v>
      </c>
      <c r="C38" s="3">
        <v>441422249</v>
      </c>
      <c r="D38" s="3">
        <v>117378897.07000001</v>
      </c>
      <c r="E38" s="3">
        <v>23466930.720000003</v>
      </c>
      <c r="F38" s="3">
        <f t="shared" si="1"/>
        <v>1129650436.79</v>
      </c>
    </row>
    <row r="39" spans="1:6" x14ac:dyDescent="0.3">
      <c r="A39" s="1">
        <v>2013</v>
      </c>
      <c r="B39" s="3">
        <v>574986059</v>
      </c>
      <c r="C39" s="3">
        <v>449343884</v>
      </c>
      <c r="D39" s="3">
        <v>101678708</v>
      </c>
      <c r="E39" s="3">
        <v>19594182.650000002</v>
      </c>
      <c r="F39" s="3">
        <f t="shared" si="1"/>
        <v>1145602833.6500001</v>
      </c>
    </row>
    <row r="40" spans="1:6" x14ac:dyDescent="0.3">
      <c r="A40" s="1">
        <v>2014</v>
      </c>
      <c r="B40" s="3">
        <v>595536994</v>
      </c>
      <c r="C40" s="3">
        <v>468602842</v>
      </c>
      <c r="D40" s="3">
        <v>91691670.74000001</v>
      </c>
      <c r="E40" s="3">
        <v>18224618.109999999</v>
      </c>
      <c r="F40" s="3">
        <f t="shared" si="1"/>
        <v>1174056124.8499999</v>
      </c>
    </row>
    <row r="41" spans="1:6" x14ac:dyDescent="0.3">
      <c r="A41" s="1">
        <v>2015</v>
      </c>
      <c r="B41" s="3">
        <v>617553951</v>
      </c>
      <c r="C41" s="3">
        <v>512096793</v>
      </c>
      <c r="D41" s="3">
        <v>81140062.020000011</v>
      </c>
      <c r="E41" s="3">
        <v>16665917.210000001</v>
      </c>
      <c r="F41" s="3">
        <f t="shared" si="1"/>
        <v>1227456723.23</v>
      </c>
    </row>
    <row r="42" spans="1:6" x14ac:dyDescent="0.3">
      <c r="A42" s="1">
        <v>2016</v>
      </c>
      <c r="B42" s="3">
        <v>639430930</v>
      </c>
      <c r="C42" s="3">
        <v>549167664</v>
      </c>
      <c r="D42" s="3">
        <v>37272880.559999995</v>
      </c>
      <c r="E42" s="3">
        <v>7886683.0600000005</v>
      </c>
      <c r="F42" s="3">
        <f t="shared" si="1"/>
        <v>1233758157.6199999</v>
      </c>
    </row>
    <row r="43" spans="1:6" x14ac:dyDescent="0.3">
      <c r="A43" s="1" t="s">
        <v>10</v>
      </c>
      <c r="B43" s="2" t="s">
        <v>3</v>
      </c>
      <c r="C43" s="2" t="s">
        <v>4</v>
      </c>
      <c r="D43" s="2" t="s">
        <v>5</v>
      </c>
      <c r="E43" s="2" t="s">
        <v>6</v>
      </c>
      <c r="F43" s="2" t="s">
        <v>7</v>
      </c>
    </row>
    <row r="44" spans="1:6" x14ac:dyDescent="0.3">
      <c r="A44" s="1">
        <v>2007</v>
      </c>
      <c r="B44" s="3">
        <v>86400457</v>
      </c>
      <c r="C44" s="3">
        <v>152542414</v>
      </c>
      <c r="D44" s="3">
        <v>0</v>
      </c>
      <c r="E44" s="3">
        <v>0</v>
      </c>
      <c r="F44" s="3">
        <f t="shared" ref="F44:F53" si="2">SUM(B44:E44)</f>
        <v>238942871</v>
      </c>
    </row>
    <row r="45" spans="1:6" x14ac:dyDescent="0.3">
      <c r="A45" s="1">
        <v>2008</v>
      </c>
      <c r="B45" s="3">
        <v>91746422</v>
      </c>
      <c r="C45" s="3">
        <v>161220394</v>
      </c>
      <c r="D45" s="3">
        <v>0</v>
      </c>
      <c r="E45" s="3">
        <v>0</v>
      </c>
      <c r="F45" s="3">
        <f t="shared" si="2"/>
        <v>252966816</v>
      </c>
    </row>
    <row r="46" spans="1:6" x14ac:dyDescent="0.3">
      <c r="A46" s="1">
        <v>2009</v>
      </c>
      <c r="B46" s="3">
        <v>97155043</v>
      </c>
      <c r="C46" s="3">
        <v>177916811</v>
      </c>
      <c r="D46" s="3">
        <v>0</v>
      </c>
      <c r="E46" s="3">
        <v>0</v>
      </c>
      <c r="F46" s="3">
        <f t="shared" si="2"/>
        <v>275071854</v>
      </c>
    </row>
    <row r="47" spans="1:6" x14ac:dyDescent="0.3">
      <c r="A47" s="1">
        <v>2010</v>
      </c>
      <c r="B47" s="3">
        <v>104793983</v>
      </c>
      <c r="C47" s="3">
        <v>203817085</v>
      </c>
      <c r="D47" s="3">
        <v>0</v>
      </c>
      <c r="E47" s="3">
        <v>0</v>
      </c>
      <c r="F47" s="3">
        <f t="shared" si="2"/>
        <v>308611068</v>
      </c>
    </row>
    <row r="48" spans="1:6" x14ac:dyDescent="0.3">
      <c r="A48" s="1">
        <v>2011</v>
      </c>
      <c r="B48" s="3">
        <v>104938826</v>
      </c>
      <c r="C48" s="3">
        <v>198281955</v>
      </c>
      <c r="D48" s="3">
        <v>0</v>
      </c>
      <c r="E48" s="3">
        <v>0</v>
      </c>
      <c r="F48" s="3">
        <f t="shared" si="2"/>
        <v>303220781</v>
      </c>
    </row>
    <row r="49" spans="1:6" x14ac:dyDescent="0.3">
      <c r="A49" s="1">
        <v>2012</v>
      </c>
      <c r="B49" s="3">
        <v>110003169</v>
      </c>
      <c r="C49" s="3">
        <v>200119415</v>
      </c>
      <c r="D49" s="3">
        <v>0</v>
      </c>
      <c r="E49" s="3">
        <v>0</v>
      </c>
      <c r="F49" s="3">
        <f t="shared" si="2"/>
        <v>310122584</v>
      </c>
    </row>
    <row r="50" spans="1:6" x14ac:dyDescent="0.3">
      <c r="A50" s="1">
        <v>2013</v>
      </c>
      <c r="B50" s="3">
        <v>114388182</v>
      </c>
      <c r="C50" s="3">
        <v>196957200</v>
      </c>
      <c r="D50" s="3">
        <v>0</v>
      </c>
      <c r="E50" s="3">
        <v>0</v>
      </c>
      <c r="F50" s="3">
        <f t="shared" si="2"/>
        <v>311345382</v>
      </c>
    </row>
    <row r="51" spans="1:6" x14ac:dyDescent="0.3">
      <c r="A51" s="1">
        <v>2014</v>
      </c>
      <c r="B51" s="3">
        <v>121802506</v>
      </c>
      <c r="C51" s="3">
        <v>203811278</v>
      </c>
      <c r="D51" s="3">
        <v>0</v>
      </c>
      <c r="E51" s="3">
        <v>0</v>
      </c>
      <c r="F51" s="3">
        <f t="shared" si="2"/>
        <v>325613784</v>
      </c>
    </row>
    <row r="52" spans="1:6" x14ac:dyDescent="0.3">
      <c r="A52" s="1">
        <v>2015</v>
      </c>
      <c r="B52" s="3">
        <v>122797933</v>
      </c>
      <c r="C52" s="3">
        <v>190290865</v>
      </c>
      <c r="D52" s="3">
        <v>0</v>
      </c>
      <c r="E52" s="3">
        <v>0</v>
      </c>
      <c r="F52" s="3">
        <f t="shared" si="2"/>
        <v>313088798</v>
      </c>
    </row>
    <row r="53" spans="1:6" x14ac:dyDescent="0.3">
      <c r="A53" s="1">
        <v>2016</v>
      </c>
      <c r="B53" s="3">
        <v>125052640</v>
      </c>
      <c r="C53" s="3">
        <v>201000467</v>
      </c>
      <c r="D53" s="3">
        <v>0</v>
      </c>
      <c r="E53" s="3">
        <v>0</v>
      </c>
      <c r="F53" s="3">
        <f t="shared" si="2"/>
        <v>326053107</v>
      </c>
    </row>
    <row r="54" spans="1:6" x14ac:dyDescent="0.3">
      <c r="A54" s="1" t="s">
        <v>11</v>
      </c>
      <c r="B54" s="2" t="s">
        <v>3</v>
      </c>
      <c r="C54" s="2" t="s">
        <v>4</v>
      </c>
      <c r="D54" s="2" t="s">
        <v>5</v>
      </c>
      <c r="E54" s="2" t="s">
        <v>6</v>
      </c>
      <c r="F54" s="2" t="s">
        <v>7</v>
      </c>
    </row>
    <row r="55" spans="1:6" x14ac:dyDescent="0.3">
      <c r="A55" s="1">
        <v>2007</v>
      </c>
      <c r="B55" s="3">
        <v>302296132</v>
      </c>
      <c r="C55" s="3">
        <v>222035337.00000003</v>
      </c>
      <c r="D55" s="3">
        <v>74224947.319999993</v>
      </c>
      <c r="E55" s="3">
        <v>13370830.140000001</v>
      </c>
      <c r="F55" s="3">
        <f t="shared" ref="F55:F64" si="3">SUM(B55:E55)</f>
        <v>611927246.45999992</v>
      </c>
    </row>
    <row r="56" spans="1:6" x14ac:dyDescent="0.3">
      <c r="A56" s="1">
        <v>2008</v>
      </c>
      <c r="B56" s="3">
        <v>324710721</v>
      </c>
      <c r="C56" s="3">
        <v>228899506</v>
      </c>
      <c r="D56" s="3">
        <v>79227023.590000004</v>
      </c>
      <c r="E56" s="3">
        <v>13211881.109999999</v>
      </c>
      <c r="F56" s="3">
        <f t="shared" si="3"/>
        <v>646049131.70000005</v>
      </c>
    </row>
    <row r="57" spans="1:6" x14ac:dyDescent="0.3">
      <c r="A57" s="1">
        <v>2009</v>
      </c>
      <c r="B57" s="3">
        <v>341603100</v>
      </c>
      <c r="C57" s="3">
        <v>215899460</v>
      </c>
      <c r="D57" s="3">
        <v>90335481.939999998</v>
      </c>
      <c r="E57" s="3">
        <v>16136541.779999999</v>
      </c>
      <c r="F57" s="3">
        <f t="shared" si="3"/>
        <v>663974583.72000003</v>
      </c>
    </row>
    <row r="58" spans="1:6" x14ac:dyDescent="0.3">
      <c r="A58" s="1">
        <v>2010</v>
      </c>
      <c r="B58" s="3">
        <v>359391326</v>
      </c>
      <c r="C58" s="3">
        <v>216227144</v>
      </c>
      <c r="D58" s="3">
        <v>38949545.310000002</v>
      </c>
      <c r="E58" s="3">
        <v>7014917.5499999998</v>
      </c>
      <c r="F58" s="3">
        <f t="shared" si="3"/>
        <v>621582932.8599999</v>
      </c>
    </row>
    <row r="59" spans="1:6" x14ac:dyDescent="0.3">
      <c r="A59" s="1">
        <v>2011</v>
      </c>
      <c r="B59" s="3">
        <v>350118391</v>
      </c>
      <c r="C59" s="3">
        <v>212451559</v>
      </c>
      <c r="D59" s="3">
        <v>50561352.699999996</v>
      </c>
      <c r="E59" s="3">
        <v>9102942.4299999997</v>
      </c>
      <c r="F59" s="3">
        <f t="shared" si="3"/>
        <v>622234245.13</v>
      </c>
    </row>
    <row r="60" spans="1:6" x14ac:dyDescent="0.3">
      <c r="A60" s="1">
        <v>2012</v>
      </c>
      <c r="B60" s="3">
        <v>368295160</v>
      </c>
      <c r="C60" s="3">
        <v>220285054</v>
      </c>
      <c r="D60" s="3">
        <v>47758851.399999999</v>
      </c>
      <c r="E60" s="3">
        <v>8598523.0600000005</v>
      </c>
      <c r="F60" s="3">
        <f t="shared" si="3"/>
        <v>644937588.45999992</v>
      </c>
    </row>
    <row r="61" spans="1:6" x14ac:dyDescent="0.3">
      <c r="A61" s="1">
        <v>2013</v>
      </c>
      <c r="B61" s="3">
        <v>370095726</v>
      </c>
      <c r="C61" s="3">
        <v>215484017</v>
      </c>
      <c r="D61" s="3">
        <v>32443544.41</v>
      </c>
      <c r="E61" s="3">
        <v>5840650.7199999997</v>
      </c>
      <c r="F61" s="3">
        <f t="shared" si="3"/>
        <v>623863938.13</v>
      </c>
    </row>
    <row r="62" spans="1:6" x14ac:dyDescent="0.3">
      <c r="A62" s="1">
        <v>2014</v>
      </c>
      <c r="B62" s="3">
        <v>373912859</v>
      </c>
      <c r="C62" s="3">
        <v>219257479</v>
      </c>
      <c r="D62" s="3">
        <v>41821670.75</v>
      </c>
      <c r="E62" s="3">
        <v>7529285.8499999996</v>
      </c>
      <c r="F62" s="3">
        <f t="shared" si="3"/>
        <v>642521294.60000002</v>
      </c>
    </row>
    <row r="63" spans="1:6" x14ac:dyDescent="0.3">
      <c r="A63" s="1">
        <v>2015</v>
      </c>
      <c r="B63" s="3">
        <v>380795109</v>
      </c>
      <c r="C63" s="3">
        <v>229109791</v>
      </c>
      <c r="D63" s="3">
        <v>47446461.169999994</v>
      </c>
      <c r="E63" s="3">
        <v>8541783.6899999995</v>
      </c>
      <c r="F63" s="3">
        <f t="shared" si="3"/>
        <v>665893144.86000001</v>
      </c>
    </row>
    <row r="64" spans="1:6" x14ac:dyDescent="0.3">
      <c r="A64" s="1">
        <v>2016</v>
      </c>
      <c r="B64" s="3">
        <v>385420909</v>
      </c>
      <c r="C64" s="3">
        <v>231055457</v>
      </c>
      <c r="D64" s="3">
        <v>24000164.219999999</v>
      </c>
      <c r="E64" s="3">
        <v>4346830</v>
      </c>
      <c r="F64" s="3">
        <f t="shared" si="3"/>
        <v>644823360.22000003</v>
      </c>
    </row>
    <row r="65" spans="1:6" x14ac:dyDescent="0.3">
      <c r="A65" s="1" t="s">
        <v>12</v>
      </c>
      <c r="B65" s="2" t="s">
        <v>3</v>
      </c>
      <c r="C65" s="2" t="s">
        <v>4</v>
      </c>
      <c r="D65" s="2" t="s">
        <v>5</v>
      </c>
      <c r="E65" s="2" t="s">
        <v>6</v>
      </c>
      <c r="F65" s="2" t="s">
        <v>7</v>
      </c>
    </row>
    <row r="66" spans="1:6" x14ac:dyDescent="0.3">
      <c r="A66" s="1">
        <v>2007</v>
      </c>
      <c r="B66" s="3">
        <v>307743938</v>
      </c>
      <c r="C66" s="3">
        <v>237890756</v>
      </c>
      <c r="D66" s="3">
        <v>0</v>
      </c>
      <c r="E66" s="3">
        <v>0</v>
      </c>
      <c r="F66" s="3">
        <f t="shared" ref="F66:F75" si="4">SUM(B66:E66)</f>
        <v>545634694</v>
      </c>
    </row>
    <row r="67" spans="1:6" x14ac:dyDescent="0.3">
      <c r="A67" s="1">
        <v>2008</v>
      </c>
      <c r="B67" s="3">
        <v>332712862</v>
      </c>
      <c r="C67" s="3">
        <v>263175492</v>
      </c>
      <c r="D67" s="3">
        <v>0</v>
      </c>
      <c r="E67" s="3">
        <v>0</v>
      </c>
      <c r="F67" s="3">
        <f t="shared" si="4"/>
        <v>595888354</v>
      </c>
    </row>
    <row r="68" spans="1:6" x14ac:dyDescent="0.3">
      <c r="A68" s="1">
        <v>2009</v>
      </c>
      <c r="B68" s="3">
        <v>358155938</v>
      </c>
      <c r="C68" s="3">
        <v>266689033</v>
      </c>
      <c r="D68" s="3">
        <v>0</v>
      </c>
      <c r="E68" s="3">
        <v>0</v>
      </c>
      <c r="F68" s="3">
        <f t="shared" si="4"/>
        <v>624844971</v>
      </c>
    </row>
    <row r="69" spans="1:6" x14ac:dyDescent="0.3">
      <c r="A69" s="1">
        <v>2010</v>
      </c>
      <c r="B69" s="3">
        <v>382945074</v>
      </c>
      <c r="C69" s="3">
        <v>265193226</v>
      </c>
      <c r="D69" s="3">
        <v>0</v>
      </c>
      <c r="E69" s="3">
        <v>0</v>
      </c>
      <c r="F69" s="3">
        <f t="shared" si="4"/>
        <v>648138300</v>
      </c>
    </row>
    <row r="70" spans="1:6" x14ac:dyDescent="0.3">
      <c r="A70" s="1">
        <v>2011</v>
      </c>
      <c r="B70" s="3">
        <v>426789707</v>
      </c>
      <c r="C70" s="3">
        <v>268795154</v>
      </c>
      <c r="D70" s="3">
        <v>0</v>
      </c>
      <c r="E70" s="3">
        <v>0</v>
      </c>
      <c r="F70" s="3">
        <f t="shared" si="4"/>
        <v>695584861</v>
      </c>
    </row>
    <row r="71" spans="1:6" x14ac:dyDescent="0.3">
      <c r="A71" s="1">
        <v>2012</v>
      </c>
      <c r="B71" s="3">
        <v>443963698</v>
      </c>
      <c r="C71" s="3">
        <v>290504006</v>
      </c>
      <c r="D71" s="3">
        <v>0</v>
      </c>
      <c r="E71" s="3">
        <v>0</v>
      </c>
      <c r="F71" s="3">
        <f t="shared" si="4"/>
        <v>734467704</v>
      </c>
    </row>
    <row r="72" spans="1:6" x14ac:dyDescent="0.3">
      <c r="A72" s="1">
        <v>2013</v>
      </c>
      <c r="B72" s="3">
        <v>482473199</v>
      </c>
      <c r="C72" s="3">
        <v>290490489</v>
      </c>
      <c r="D72" s="3">
        <v>0</v>
      </c>
      <c r="E72" s="3">
        <v>0</v>
      </c>
      <c r="F72" s="3">
        <f t="shared" si="4"/>
        <v>772963688</v>
      </c>
    </row>
    <row r="73" spans="1:6" x14ac:dyDescent="0.3">
      <c r="A73" s="1">
        <v>2014</v>
      </c>
      <c r="B73" s="3">
        <v>495402351</v>
      </c>
      <c r="C73" s="3">
        <v>294703712</v>
      </c>
      <c r="D73" s="3">
        <v>0</v>
      </c>
      <c r="E73" s="3">
        <v>0</v>
      </c>
      <c r="F73" s="3">
        <f t="shared" si="4"/>
        <v>790106063</v>
      </c>
    </row>
    <row r="74" spans="1:6" x14ac:dyDescent="0.3">
      <c r="A74" s="1">
        <v>2015</v>
      </c>
      <c r="B74" s="3">
        <v>523532407</v>
      </c>
      <c r="C74" s="3">
        <v>318421101</v>
      </c>
      <c r="D74" s="3">
        <v>0</v>
      </c>
      <c r="E74" s="3">
        <v>0</v>
      </c>
      <c r="F74" s="3">
        <f t="shared" si="4"/>
        <v>841953508</v>
      </c>
    </row>
    <row r="75" spans="1:6" x14ac:dyDescent="0.3">
      <c r="A75" s="1">
        <v>2016</v>
      </c>
      <c r="B75" s="3">
        <v>550727495</v>
      </c>
      <c r="C75" s="3">
        <v>342204107</v>
      </c>
      <c r="D75" s="3">
        <v>0</v>
      </c>
      <c r="E75" s="3">
        <v>0</v>
      </c>
      <c r="F75" s="3">
        <f t="shared" si="4"/>
        <v>892931602</v>
      </c>
    </row>
    <row r="76" spans="1:6" x14ac:dyDescent="0.3">
      <c r="A76" s="1" t="s">
        <v>13</v>
      </c>
      <c r="B76" s="2" t="s">
        <v>3</v>
      </c>
      <c r="C76" s="2" t="s">
        <v>4</v>
      </c>
      <c r="D76" s="2" t="s">
        <v>5</v>
      </c>
      <c r="E76" s="2" t="s">
        <v>6</v>
      </c>
      <c r="F76" s="2" t="s">
        <v>7</v>
      </c>
    </row>
    <row r="77" spans="1:6" x14ac:dyDescent="0.3">
      <c r="A77" s="1">
        <v>2007</v>
      </c>
      <c r="B77" s="3">
        <v>10010459</v>
      </c>
      <c r="C77" s="3">
        <v>36522336</v>
      </c>
      <c r="D77" s="3">
        <v>0</v>
      </c>
      <c r="E77" s="3">
        <v>0</v>
      </c>
      <c r="F77" s="3">
        <f t="shared" ref="F77:F86" si="5">SUM(B77:E77)</f>
        <v>46532795</v>
      </c>
    </row>
    <row r="78" spans="1:6" x14ac:dyDescent="0.3">
      <c r="A78" s="1">
        <v>2008</v>
      </c>
      <c r="B78" s="3">
        <v>10555671</v>
      </c>
      <c r="C78" s="3">
        <v>37197245</v>
      </c>
      <c r="D78" s="3">
        <v>0</v>
      </c>
      <c r="E78" s="3">
        <v>0</v>
      </c>
      <c r="F78" s="3">
        <f t="shared" si="5"/>
        <v>47752916</v>
      </c>
    </row>
    <row r="79" spans="1:6" x14ac:dyDescent="0.3">
      <c r="A79" s="1">
        <v>2009</v>
      </c>
      <c r="B79" s="3">
        <v>11038687</v>
      </c>
      <c r="C79" s="3">
        <v>39575763</v>
      </c>
      <c r="D79" s="3">
        <v>0</v>
      </c>
      <c r="E79" s="3">
        <v>0</v>
      </c>
      <c r="F79" s="3">
        <f t="shared" si="5"/>
        <v>50614450</v>
      </c>
    </row>
    <row r="80" spans="1:6" x14ac:dyDescent="0.3">
      <c r="A80" s="1">
        <v>2010</v>
      </c>
      <c r="B80" s="3">
        <v>11680889</v>
      </c>
      <c r="C80" s="3">
        <v>41368424</v>
      </c>
      <c r="D80" s="3">
        <v>0</v>
      </c>
      <c r="E80" s="3">
        <v>0</v>
      </c>
      <c r="F80" s="3">
        <f t="shared" si="5"/>
        <v>53049313</v>
      </c>
    </row>
    <row r="81" spans="1:6" x14ac:dyDescent="0.3">
      <c r="A81" s="1">
        <v>2011</v>
      </c>
      <c r="B81" s="3">
        <v>12257722</v>
      </c>
      <c r="C81" s="3">
        <v>41843600</v>
      </c>
      <c r="D81" s="3">
        <v>0</v>
      </c>
      <c r="E81" s="3">
        <v>0</v>
      </c>
      <c r="F81" s="3">
        <f t="shared" si="5"/>
        <v>54101322</v>
      </c>
    </row>
    <row r="82" spans="1:6" x14ac:dyDescent="0.3">
      <c r="A82" s="1">
        <v>2012</v>
      </c>
      <c r="B82" s="3">
        <v>12747570</v>
      </c>
      <c r="C82" s="3">
        <v>45996612</v>
      </c>
      <c r="D82" s="3">
        <v>0</v>
      </c>
      <c r="E82" s="3">
        <v>0</v>
      </c>
      <c r="F82" s="3">
        <f t="shared" si="5"/>
        <v>58744182</v>
      </c>
    </row>
    <row r="83" spans="1:6" x14ac:dyDescent="0.3">
      <c r="A83" s="1">
        <v>2013</v>
      </c>
      <c r="B83" s="3">
        <v>13300987</v>
      </c>
      <c r="C83" s="3">
        <v>48560093</v>
      </c>
      <c r="D83" s="3">
        <v>0</v>
      </c>
      <c r="E83" s="3">
        <v>0</v>
      </c>
      <c r="F83" s="3">
        <f t="shared" si="5"/>
        <v>61861080</v>
      </c>
    </row>
    <row r="84" spans="1:6" x14ac:dyDescent="0.3">
      <c r="A84" s="1">
        <v>2014</v>
      </c>
      <c r="B84" s="3">
        <v>14316695</v>
      </c>
      <c r="C84" s="3">
        <v>52770284</v>
      </c>
      <c r="D84" s="3">
        <v>0</v>
      </c>
      <c r="E84" s="3">
        <v>0</v>
      </c>
      <c r="F84" s="3">
        <f t="shared" si="5"/>
        <v>67086979</v>
      </c>
    </row>
    <row r="85" spans="1:6" x14ac:dyDescent="0.3">
      <c r="A85" s="1">
        <v>2015</v>
      </c>
      <c r="B85" s="3">
        <v>15137902</v>
      </c>
      <c r="C85" s="3">
        <v>61084937</v>
      </c>
      <c r="D85" s="3">
        <v>0</v>
      </c>
      <c r="E85" s="3">
        <v>0</v>
      </c>
      <c r="F85" s="3">
        <f t="shared" si="5"/>
        <v>76222839</v>
      </c>
    </row>
    <row r="86" spans="1:6" x14ac:dyDescent="0.3">
      <c r="A86" s="1">
        <v>2016</v>
      </c>
      <c r="B86" s="3">
        <v>15860573</v>
      </c>
      <c r="C86" s="3">
        <v>67058560</v>
      </c>
      <c r="D86" s="3">
        <v>0</v>
      </c>
      <c r="E86" s="3">
        <v>0</v>
      </c>
      <c r="F86" s="3">
        <f t="shared" si="5"/>
        <v>82919133</v>
      </c>
    </row>
    <row r="87" spans="1:6" x14ac:dyDescent="0.3">
      <c r="A87" s="1" t="s">
        <v>14</v>
      </c>
      <c r="B87" s="2" t="s">
        <v>3</v>
      </c>
      <c r="C87" s="2" t="s">
        <v>4</v>
      </c>
      <c r="D87" s="2" t="s">
        <v>5</v>
      </c>
      <c r="E87" s="2" t="s">
        <v>6</v>
      </c>
      <c r="F87" s="2" t="s">
        <v>7</v>
      </c>
    </row>
    <row r="88" spans="1:6" x14ac:dyDescent="0.3">
      <c r="A88" s="1">
        <v>2007</v>
      </c>
      <c r="B88" s="3">
        <v>2047994756</v>
      </c>
      <c r="C88" s="3">
        <v>1078944679</v>
      </c>
      <c r="D88" s="3">
        <v>0</v>
      </c>
      <c r="E88" s="3">
        <v>0</v>
      </c>
      <c r="F88" s="3">
        <f t="shared" ref="F88:F97" si="6">SUM(B88:E88)</f>
        <v>3126939435</v>
      </c>
    </row>
    <row r="89" spans="1:6" x14ac:dyDescent="0.3">
      <c r="A89" s="1">
        <v>2008</v>
      </c>
      <c r="B89" s="3">
        <v>2287677885</v>
      </c>
      <c r="C89" s="3">
        <v>1170418752</v>
      </c>
      <c r="D89" s="3">
        <v>0</v>
      </c>
      <c r="E89" s="3">
        <v>0</v>
      </c>
      <c r="F89" s="3">
        <f t="shared" si="6"/>
        <v>3458096637</v>
      </c>
    </row>
    <row r="90" spans="1:6" x14ac:dyDescent="0.3">
      <c r="A90" s="1">
        <v>2009</v>
      </c>
      <c r="B90" s="3">
        <v>2421999531</v>
      </c>
      <c r="C90" s="3">
        <v>1212795185</v>
      </c>
      <c r="D90" s="3">
        <v>0</v>
      </c>
      <c r="E90" s="3">
        <v>0</v>
      </c>
      <c r="F90" s="3">
        <f t="shared" si="6"/>
        <v>3634794716</v>
      </c>
    </row>
    <row r="91" spans="1:6" x14ac:dyDescent="0.3">
      <c r="A91" s="1">
        <v>2010</v>
      </c>
      <c r="B91" s="3">
        <v>2531521705</v>
      </c>
      <c r="C91" s="3">
        <v>1211545719</v>
      </c>
      <c r="D91" s="3">
        <v>0</v>
      </c>
      <c r="E91" s="3">
        <v>0</v>
      </c>
      <c r="F91" s="3">
        <f t="shared" si="6"/>
        <v>3743067424</v>
      </c>
    </row>
    <row r="92" spans="1:6" x14ac:dyDescent="0.3">
      <c r="A92" s="1">
        <v>2011</v>
      </c>
      <c r="B92" s="3">
        <v>2533702989</v>
      </c>
      <c r="C92" s="3">
        <v>1193130713</v>
      </c>
      <c r="D92" s="3">
        <v>0</v>
      </c>
      <c r="E92" s="3">
        <v>0</v>
      </c>
      <c r="F92" s="3">
        <f t="shared" si="6"/>
        <v>3726833702</v>
      </c>
    </row>
    <row r="93" spans="1:6" x14ac:dyDescent="0.3">
      <c r="A93" s="1">
        <v>2012</v>
      </c>
      <c r="B93" s="3">
        <v>2590165489</v>
      </c>
      <c r="C93" s="3">
        <v>1235951934</v>
      </c>
      <c r="D93" s="3">
        <v>0</v>
      </c>
      <c r="E93" s="3">
        <v>0</v>
      </c>
      <c r="F93" s="3">
        <f t="shared" si="6"/>
        <v>3826117423</v>
      </c>
    </row>
    <row r="94" spans="1:6" x14ac:dyDescent="0.3">
      <c r="A94" s="1">
        <v>2013</v>
      </c>
      <c r="B94" s="3">
        <v>2627437876</v>
      </c>
      <c r="C94" s="3">
        <v>1247420968</v>
      </c>
      <c r="D94" s="3">
        <v>0</v>
      </c>
      <c r="E94" s="3">
        <v>0</v>
      </c>
      <c r="F94" s="3">
        <f t="shared" si="6"/>
        <v>3874858844</v>
      </c>
    </row>
    <row r="95" spans="1:6" x14ac:dyDescent="0.3">
      <c r="A95" s="1">
        <v>2014</v>
      </c>
      <c r="B95" s="3">
        <v>2678653028</v>
      </c>
      <c r="C95" s="3">
        <v>1291881005</v>
      </c>
      <c r="D95" s="3">
        <v>0</v>
      </c>
      <c r="E95" s="3">
        <v>0</v>
      </c>
      <c r="F95" s="3">
        <f t="shared" si="6"/>
        <v>3970534033</v>
      </c>
    </row>
    <row r="96" spans="1:6" x14ac:dyDescent="0.3">
      <c r="A96" s="1">
        <v>2015</v>
      </c>
      <c r="B96" s="3">
        <v>2768254844</v>
      </c>
      <c r="C96" s="3">
        <v>1320708352</v>
      </c>
      <c r="D96" s="3">
        <v>0</v>
      </c>
      <c r="E96" s="3">
        <v>0</v>
      </c>
      <c r="F96" s="3">
        <f t="shared" si="6"/>
        <v>4088963196</v>
      </c>
    </row>
    <row r="97" spans="1:6" x14ac:dyDescent="0.3">
      <c r="A97" s="1">
        <v>2016</v>
      </c>
      <c r="B97" s="3">
        <v>2861148859</v>
      </c>
      <c r="C97" s="3">
        <v>1312577330</v>
      </c>
      <c r="D97" s="3">
        <v>0</v>
      </c>
      <c r="E97" s="3">
        <v>0</v>
      </c>
      <c r="F97" s="3">
        <f t="shared" si="6"/>
        <v>4173726189</v>
      </c>
    </row>
    <row r="98" spans="1:6" x14ac:dyDescent="0.3">
      <c r="A98" s="1" t="s">
        <v>15</v>
      </c>
      <c r="B98" s="2" t="s">
        <v>3</v>
      </c>
      <c r="C98" s="2" t="s">
        <v>4</v>
      </c>
      <c r="D98" s="2" t="s">
        <v>5</v>
      </c>
      <c r="E98" s="2" t="s">
        <v>6</v>
      </c>
      <c r="F98" s="2" t="s">
        <v>7</v>
      </c>
    </row>
    <row r="99" spans="1:6" x14ac:dyDescent="0.3">
      <c r="A99" s="1">
        <v>2007</v>
      </c>
      <c r="B99" s="3">
        <v>361347727</v>
      </c>
      <c r="C99" s="3">
        <v>616540740</v>
      </c>
      <c r="D99" s="3">
        <v>1323126862.5500002</v>
      </c>
      <c r="E99" s="3">
        <v>263705136.36000001</v>
      </c>
      <c r="F99" s="3">
        <f t="shared" ref="F99:F108" si="7">SUM(B99:E99)</f>
        <v>2564720465.9100003</v>
      </c>
    </row>
    <row r="100" spans="1:6" x14ac:dyDescent="0.3">
      <c r="A100" s="1">
        <v>2008</v>
      </c>
      <c r="B100" s="3">
        <v>377403025</v>
      </c>
      <c r="C100" s="3">
        <v>704360935</v>
      </c>
      <c r="D100" s="3">
        <v>1406074644.77</v>
      </c>
      <c r="E100" s="3">
        <v>286167581.36000001</v>
      </c>
      <c r="F100" s="3">
        <f t="shared" si="7"/>
        <v>2774006186.1300001</v>
      </c>
    </row>
    <row r="101" spans="1:6" x14ac:dyDescent="0.3">
      <c r="A101" s="1">
        <v>2009</v>
      </c>
      <c r="B101" s="3">
        <v>410359887</v>
      </c>
      <c r="C101" s="3">
        <v>845892155</v>
      </c>
      <c r="D101" s="3">
        <v>1887371260.9300001</v>
      </c>
      <c r="E101" s="3">
        <v>376816398.95000005</v>
      </c>
      <c r="F101" s="3">
        <f t="shared" si="7"/>
        <v>3520439701.8800001</v>
      </c>
    </row>
    <row r="102" spans="1:6" x14ac:dyDescent="0.3">
      <c r="A102" s="1">
        <v>2010</v>
      </c>
      <c r="B102" s="3">
        <v>439046867</v>
      </c>
      <c r="C102" s="3">
        <v>899991940</v>
      </c>
      <c r="D102" s="3">
        <v>1017537416.8499999</v>
      </c>
      <c r="E102" s="3">
        <v>205421836.96000001</v>
      </c>
      <c r="F102" s="3">
        <f t="shared" si="7"/>
        <v>2561998060.8099999</v>
      </c>
    </row>
    <row r="103" spans="1:6" x14ac:dyDescent="0.3">
      <c r="A103" s="1">
        <v>2011</v>
      </c>
      <c r="B103" s="3">
        <v>464967439</v>
      </c>
      <c r="C103" s="3">
        <v>960127037</v>
      </c>
      <c r="D103" s="3">
        <v>1437858051.02</v>
      </c>
      <c r="E103" s="3">
        <v>293147079.72000003</v>
      </c>
      <c r="F103" s="3">
        <f t="shared" si="7"/>
        <v>3156099606.7399998</v>
      </c>
    </row>
    <row r="104" spans="1:6" x14ac:dyDescent="0.3">
      <c r="A104" s="1">
        <v>2012</v>
      </c>
      <c r="B104" s="3">
        <v>488243201</v>
      </c>
      <c r="C104" s="3">
        <v>1111254134</v>
      </c>
      <c r="D104" s="3">
        <v>1945501153.0999999</v>
      </c>
      <c r="E104" s="3">
        <v>392239899.94000006</v>
      </c>
      <c r="F104" s="3">
        <f t="shared" si="7"/>
        <v>3937238388.04</v>
      </c>
    </row>
    <row r="105" spans="1:6" x14ac:dyDescent="0.3">
      <c r="A105" s="1">
        <v>2013</v>
      </c>
      <c r="B105" s="3">
        <v>521327359</v>
      </c>
      <c r="C105" s="3">
        <v>1149935867</v>
      </c>
      <c r="D105" s="3">
        <v>2220779394.8499999</v>
      </c>
      <c r="E105" s="3">
        <v>443052893.90000004</v>
      </c>
      <c r="F105" s="3">
        <f t="shared" si="7"/>
        <v>4335095514.75</v>
      </c>
    </row>
    <row r="106" spans="1:6" x14ac:dyDescent="0.3">
      <c r="A106" s="1">
        <v>2014</v>
      </c>
      <c r="B106" s="3">
        <v>559866829</v>
      </c>
      <c r="C106" s="3">
        <v>1312164753</v>
      </c>
      <c r="D106" s="3">
        <v>2735849341.8999996</v>
      </c>
      <c r="E106" s="3">
        <v>548560170.22000003</v>
      </c>
      <c r="F106" s="3">
        <f t="shared" si="7"/>
        <v>5156441094.1199999</v>
      </c>
    </row>
    <row r="107" spans="1:6" x14ac:dyDescent="0.3">
      <c r="A107" s="1">
        <v>2015</v>
      </c>
      <c r="B107" s="3">
        <v>595938909</v>
      </c>
      <c r="C107" s="3">
        <v>1303917477</v>
      </c>
      <c r="D107" s="3">
        <v>2849828674.9400001</v>
      </c>
      <c r="E107" s="3">
        <v>578309198.11999989</v>
      </c>
      <c r="F107" s="3">
        <f t="shared" si="7"/>
        <v>5327994259.0600004</v>
      </c>
    </row>
    <row r="108" spans="1:6" x14ac:dyDescent="0.3">
      <c r="A108" s="1">
        <v>2016</v>
      </c>
      <c r="B108" s="3">
        <v>644728424</v>
      </c>
      <c r="C108" s="3">
        <v>1452458764</v>
      </c>
      <c r="D108" s="3">
        <v>1660136656.8499999</v>
      </c>
      <c r="E108" s="3">
        <v>332981395.31</v>
      </c>
      <c r="F108" s="3">
        <f t="shared" si="7"/>
        <v>4090305240.1599998</v>
      </c>
    </row>
    <row r="109" spans="1:6" x14ac:dyDescent="0.3">
      <c r="A109" s="1" t="s">
        <v>16</v>
      </c>
      <c r="B109" s="2" t="s">
        <v>3</v>
      </c>
      <c r="C109" s="2" t="s">
        <v>4</v>
      </c>
      <c r="D109" s="6" t="s">
        <v>17</v>
      </c>
      <c r="E109" s="2" t="s">
        <v>6</v>
      </c>
      <c r="F109" s="2" t="s">
        <v>7</v>
      </c>
    </row>
    <row r="110" spans="1:6" x14ac:dyDescent="0.3">
      <c r="A110" s="1">
        <v>2007</v>
      </c>
      <c r="B110" s="3">
        <v>319356167</v>
      </c>
      <c r="C110" s="3">
        <v>164773920.16999999</v>
      </c>
      <c r="D110" s="3">
        <v>133262387</v>
      </c>
      <c r="E110" s="3">
        <v>0</v>
      </c>
      <c r="F110" s="3">
        <f t="shared" ref="F110:F119" si="8">SUM(B110:E110)</f>
        <v>617392474.16999996</v>
      </c>
    </row>
    <row r="111" spans="1:6" x14ac:dyDescent="0.3">
      <c r="A111" s="1">
        <v>2008</v>
      </c>
      <c r="B111" s="3">
        <v>330544420</v>
      </c>
      <c r="C111" s="3">
        <v>182928208</v>
      </c>
      <c r="D111" s="3">
        <v>160279456</v>
      </c>
      <c r="E111" s="3">
        <v>0</v>
      </c>
      <c r="F111" s="3">
        <f t="shared" si="8"/>
        <v>673752084</v>
      </c>
    </row>
    <row r="112" spans="1:6" x14ac:dyDescent="0.3">
      <c r="A112" s="1">
        <v>2009</v>
      </c>
      <c r="B112" s="3">
        <v>345714308</v>
      </c>
      <c r="C112" s="3">
        <v>186657934</v>
      </c>
      <c r="D112" s="3">
        <v>172480724</v>
      </c>
      <c r="E112" s="3">
        <v>0</v>
      </c>
      <c r="F112" s="3">
        <f t="shared" si="8"/>
        <v>704852966</v>
      </c>
    </row>
    <row r="113" spans="1:6" x14ac:dyDescent="0.3">
      <c r="A113" s="1">
        <v>2010</v>
      </c>
      <c r="B113" s="3">
        <v>366562958</v>
      </c>
      <c r="C113" s="3">
        <v>239782493</v>
      </c>
      <c r="D113" s="3">
        <v>125537645</v>
      </c>
      <c r="E113" s="3">
        <v>0</v>
      </c>
      <c r="F113" s="3">
        <f t="shared" si="8"/>
        <v>731883096</v>
      </c>
    </row>
    <row r="114" spans="1:6" x14ac:dyDescent="0.3">
      <c r="A114" s="1">
        <v>2011</v>
      </c>
      <c r="B114" s="3">
        <v>376101001</v>
      </c>
      <c r="C114" s="3">
        <v>239248604</v>
      </c>
      <c r="D114" s="3">
        <v>117476603</v>
      </c>
      <c r="E114" s="3">
        <v>0</v>
      </c>
      <c r="F114" s="3">
        <f t="shared" si="8"/>
        <v>732826208</v>
      </c>
    </row>
    <row r="115" spans="1:6" x14ac:dyDescent="0.3">
      <c r="A115" s="1">
        <v>2012</v>
      </c>
      <c r="B115" s="3">
        <v>379673376</v>
      </c>
      <c r="C115" s="3">
        <v>203627587</v>
      </c>
      <c r="D115" s="3">
        <v>119440190</v>
      </c>
      <c r="E115" s="3">
        <v>0</v>
      </c>
      <c r="F115" s="3">
        <f t="shared" si="8"/>
        <v>702741153</v>
      </c>
    </row>
    <row r="116" spans="1:6" x14ac:dyDescent="0.3">
      <c r="A116" s="1">
        <v>2013</v>
      </c>
      <c r="B116" s="3">
        <v>391946153</v>
      </c>
      <c r="C116" s="3">
        <v>207164165</v>
      </c>
      <c r="D116" s="3">
        <v>149490989</v>
      </c>
      <c r="E116" s="3">
        <v>0</v>
      </c>
      <c r="F116" s="3">
        <f t="shared" si="8"/>
        <v>748601307</v>
      </c>
    </row>
    <row r="117" spans="1:6" x14ac:dyDescent="0.3">
      <c r="A117" s="1">
        <v>2014</v>
      </c>
      <c r="B117" s="3">
        <v>403763016</v>
      </c>
      <c r="C117" s="3">
        <v>202915007</v>
      </c>
      <c r="D117" s="3">
        <v>184736198</v>
      </c>
      <c r="E117" s="3">
        <v>0</v>
      </c>
      <c r="F117" s="3">
        <f t="shared" si="8"/>
        <v>791414221</v>
      </c>
    </row>
    <row r="118" spans="1:6" x14ac:dyDescent="0.3">
      <c r="A118" s="1">
        <v>2015</v>
      </c>
      <c r="B118" s="3">
        <v>406371488</v>
      </c>
      <c r="C118" s="3">
        <v>204374134</v>
      </c>
      <c r="D118" s="3">
        <v>211459370</v>
      </c>
      <c r="E118" s="3">
        <v>0</v>
      </c>
      <c r="F118" s="3">
        <f t="shared" si="8"/>
        <v>822204992</v>
      </c>
    </row>
    <row r="119" spans="1:6" x14ac:dyDescent="0.3">
      <c r="A119" s="1">
        <v>2016</v>
      </c>
      <c r="B119" s="3">
        <v>410513125</v>
      </c>
      <c r="C119" s="3">
        <v>205770527</v>
      </c>
      <c r="D119" s="3">
        <v>224777848</v>
      </c>
      <c r="E119" s="3">
        <v>0</v>
      </c>
      <c r="F119" s="3">
        <f t="shared" si="8"/>
        <v>841061500</v>
      </c>
    </row>
    <row r="120" spans="1:6" x14ac:dyDescent="0.3">
      <c r="A120" s="1" t="s">
        <v>18</v>
      </c>
      <c r="B120" s="2" t="s">
        <v>3</v>
      </c>
      <c r="C120" s="2" t="s">
        <v>4</v>
      </c>
      <c r="D120" s="2" t="s">
        <v>5</v>
      </c>
      <c r="E120" s="2" t="s">
        <v>6</v>
      </c>
      <c r="F120" s="2" t="s">
        <v>7</v>
      </c>
    </row>
    <row r="121" spans="1:6" x14ac:dyDescent="0.3">
      <c r="A121" s="1">
        <v>2007</v>
      </c>
      <c r="B121" s="3">
        <v>24667289</v>
      </c>
      <c r="C121" s="3">
        <v>71497427</v>
      </c>
      <c r="D121" s="3">
        <v>0</v>
      </c>
      <c r="E121" s="3">
        <v>0</v>
      </c>
      <c r="F121" s="3">
        <f t="shared" ref="F121:F130" si="9">SUM(B121:E121)</f>
        <v>96164716</v>
      </c>
    </row>
    <row r="122" spans="1:6" x14ac:dyDescent="0.3">
      <c r="A122" s="1">
        <v>2008</v>
      </c>
      <c r="B122" s="3">
        <v>24894468</v>
      </c>
      <c r="C122" s="3">
        <v>71961183</v>
      </c>
      <c r="D122" s="3">
        <v>0</v>
      </c>
      <c r="E122" s="3">
        <v>0</v>
      </c>
      <c r="F122" s="3">
        <f t="shared" si="9"/>
        <v>96855651</v>
      </c>
    </row>
    <row r="123" spans="1:6" x14ac:dyDescent="0.3">
      <c r="A123" s="1">
        <v>2009</v>
      </c>
      <c r="B123" s="3">
        <v>26623069</v>
      </c>
      <c r="C123" s="3">
        <v>79530478</v>
      </c>
      <c r="D123" s="3">
        <v>0</v>
      </c>
      <c r="E123" s="3">
        <v>0</v>
      </c>
      <c r="F123" s="3">
        <f t="shared" si="9"/>
        <v>106153547</v>
      </c>
    </row>
    <row r="124" spans="1:6" x14ac:dyDescent="0.3">
      <c r="A124" s="1">
        <v>2010</v>
      </c>
      <c r="B124" s="3">
        <v>26085657</v>
      </c>
      <c r="C124" s="3">
        <v>79725490</v>
      </c>
      <c r="D124" s="3">
        <v>0</v>
      </c>
      <c r="E124" s="3">
        <v>0</v>
      </c>
      <c r="F124" s="3">
        <f t="shared" si="9"/>
        <v>105811147</v>
      </c>
    </row>
    <row r="125" spans="1:6" x14ac:dyDescent="0.3">
      <c r="A125" s="1">
        <v>2011</v>
      </c>
      <c r="B125" s="3">
        <v>28039459</v>
      </c>
      <c r="C125" s="3">
        <v>85257778</v>
      </c>
      <c r="D125" s="3">
        <v>2239.66</v>
      </c>
      <c r="E125" s="3">
        <v>403.09</v>
      </c>
      <c r="F125" s="3">
        <f t="shared" si="9"/>
        <v>113299879.75</v>
      </c>
    </row>
    <row r="126" spans="1:6" x14ac:dyDescent="0.3">
      <c r="A126" s="1">
        <v>2012</v>
      </c>
      <c r="B126" s="3">
        <v>28007582</v>
      </c>
      <c r="C126" s="3">
        <v>87188454</v>
      </c>
      <c r="D126" s="3">
        <v>63872.71</v>
      </c>
      <c r="E126" s="3">
        <v>10983.01</v>
      </c>
      <c r="F126" s="3">
        <f t="shared" si="9"/>
        <v>115270891.72</v>
      </c>
    </row>
    <row r="127" spans="1:6" x14ac:dyDescent="0.3">
      <c r="A127" s="1">
        <v>2013</v>
      </c>
      <c r="B127" s="3">
        <v>29403023</v>
      </c>
      <c r="C127" s="3">
        <v>92705839</v>
      </c>
      <c r="D127" s="3">
        <v>0</v>
      </c>
      <c r="E127" s="3">
        <v>0</v>
      </c>
      <c r="F127" s="3">
        <f t="shared" si="9"/>
        <v>122108862</v>
      </c>
    </row>
    <row r="128" spans="1:6" x14ac:dyDescent="0.3">
      <c r="A128" s="1">
        <v>2014</v>
      </c>
      <c r="B128" s="3">
        <v>29753095</v>
      </c>
      <c r="C128" s="3">
        <v>99823674</v>
      </c>
      <c r="D128" s="3">
        <v>0</v>
      </c>
      <c r="E128" s="3">
        <v>0</v>
      </c>
      <c r="F128" s="3">
        <f t="shared" si="9"/>
        <v>129576769</v>
      </c>
    </row>
    <row r="129" spans="1:6" x14ac:dyDescent="0.3">
      <c r="A129" s="1">
        <v>2015</v>
      </c>
      <c r="B129" s="3">
        <v>31015701</v>
      </c>
      <c r="C129" s="3">
        <v>109279113</v>
      </c>
      <c r="D129" s="3">
        <v>0</v>
      </c>
      <c r="E129" s="3">
        <v>0</v>
      </c>
      <c r="F129" s="3">
        <f t="shared" si="9"/>
        <v>140294814</v>
      </c>
    </row>
    <row r="130" spans="1:6" x14ac:dyDescent="0.3">
      <c r="A130" s="1">
        <v>2016</v>
      </c>
      <c r="B130" s="3">
        <v>31922662</v>
      </c>
      <c r="C130" s="3">
        <v>114784261</v>
      </c>
      <c r="D130" s="3">
        <v>0</v>
      </c>
      <c r="E130" s="3">
        <v>0</v>
      </c>
      <c r="F130" s="3">
        <f t="shared" si="9"/>
        <v>146706923</v>
      </c>
    </row>
    <row r="131" spans="1:6" x14ac:dyDescent="0.3">
      <c r="A131" s="1" t="s">
        <v>19</v>
      </c>
      <c r="B131" s="2" t="s">
        <v>3</v>
      </c>
      <c r="C131" s="2" t="s">
        <v>4</v>
      </c>
      <c r="D131" s="2" t="s">
        <v>5</v>
      </c>
      <c r="E131" s="2" t="s">
        <v>6</v>
      </c>
      <c r="F131" s="2" t="s">
        <v>7</v>
      </c>
    </row>
    <row r="132" spans="1:6" x14ac:dyDescent="0.3">
      <c r="A132" s="1">
        <v>2007</v>
      </c>
      <c r="B132" s="3">
        <v>3825735</v>
      </c>
      <c r="C132" s="3">
        <v>20673033</v>
      </c>
      <c r="D132" s="3">
        <v>10852847.390000001</v>
      </c>
      <c r="E132" s="3">
        <v>2075468.49</v>
      </c>
      <c r="F132" s="3">
        <f t="shared" ref="F132:F141" si="10">SUM(B132:E132)</f>
        <v>37427083.880000003</v>
      </c>
    </row>
    <row r="133" spans="1:6" x14ac:dyDescent="0.3">
      <c r="A133" s="1">
        <v>2008</v>
      </c>
      <c r="B133" s="3">
        <v>4312302</v>
      </c>
      <c r="C133" s="3">
        <v>20517838</v>
      </c>
      <c r="D133" s="3">
        <v>18427682.849999998</v>
      </c>
      <c r="E133" s="3">
        <v>2955122.94</v>
      </c>
      <c r="F133" s="3">
        <f t="shared" si="10"/>
        <v>46212945.789999992</v>
      </c>
    </row>
    <row r="134" spans="1:6" x14ac:dyDescent="0.3">
      <c r="A134" s="1">
        <v>2009</v>
      </c>
      <c r="B134" s="3">
        <v>4238913</v>
      </c>
      <c r="C134" s="3">
        <v>49462324</v>
      </c>
      <c r="D134" s="3">
        <v>20901591.119999997</v>
      </c>
      <c r="E134" s="3">
        <v>4018767.93</v>
      </c>
      <c r="F134" s="3">
        <f t="shared" si="10"/>
        <v>78621596.050000012</v>
      </c>
    </row>
    <row r="135" spans="1:6" x14ac:dyDescent="0.3">
      <c r="A135" s="1">
        <v>2010</v>
      </c>
      <c r="B135" s="3">
        <v>4172215</v>
      </c>
      <c r="C135" s="3">
        <v>47542137</v>
      </c>
      <c r="D135" s="3">
        <v>18818004.32</v>
      </c>
      <c r="E135" s="3">
        <v>3571421.42</v>
      </c>
      <c r="F135" s="3">
        <f t="shared" si="10"/>
        <v>74103777.739999995</v>
      </c>
    </row>
    <row r="136" spans="1:6" x14ac:dyDescent="0.3">
      <c r="A136" s="1">
        <v>2011</v>
      </c>
      <c r="B136" s="3">
        <v>4402127</v>
      </c>
      <c r="C136" s="3">
        <v>67611949</v>
      </c>
      <c r="D136" s="3">
        <v>25896828.77</v>
      </c>
      <c r="E136" s="3">
        <v>4918129.18</v>
      </c>
      <c r="F136" s="3">
        <f t="shared" si="10"/>
        <v>102829033.94999999</v>
      </c>
    </row>
    <row r="137" spans="1:6" x14ac:dyDescent="0.3">
      <c r="A137" s="1">
        <v>2012</v>
      </c>
      <c r="B137" s="3">
        <v>4445278</v>
      </c>
      <c r="C137" s="3">
        <v>71461612</v>
      </c>
      <c r="D137" s="3">
        <v>30076435.700000003</v>
      </c>
      <c r="E137" s="3">
        <v>5706123.4500000002</v>
      </c>
      <c r="F137" s="3">
        <f t="shared" si="10"/>
        <v>111689449.15000001</v>
      </c>
    </row>
    <row r="138" spans="1:6" x14ac:dyDescent="0.3">
      <c r="A138" s="1">
        <v>2013</v>
      </c>
      <c r="B138" s="3">
        <v>4597641</v>
      </c>
      <c r="C138" s="3">
        <v>70817638</v>
      </c>
      <c r="D138" s="3">
        <v>29448190.050000001</v>
      </c>
      <c r="E138" s="3">
        <v>5589724.6299999999</v>
      </c>
      <c r="F138" s="3">
        <f t="shared" si="10"/>
        <v>110453193.67999999</v>
      </c>
    </row>
    <row r="139" spans="1:6" x14ac:dyDescent="0.3">
      <c r="A139" s="1">
        <v>2014</v>
      </c>
      <c r="B139" s="3">
        <v>4696794</v>
      </c>
      <c r="C139" s="3">
        <v>83834144</v>
      </c>
      <c r="D139" s="3">
        <v>30412988.960000001</v>
      </c>
      <c r="E139" s="3">
        <v>5766540.2200000007</v>
      </c>
      <c r="F139" s="3">
        <f t="shared" si="10"/>
        <v>124710467.18000001</v>
      </c>
    </row>
    <row r="140" spans="1:6" x14ac:dyDescent="0.3">
      <c r="A140" s="1">
        <v>2015</v>
      </c>
      <c r="B140" s="3">
        <v>4932201</v>
      </c>
      <c r="C140" s="3">
        <v>82395611</v>
      </c>
      <c r="D140" s="3">
        <v>31731302.630000003</v>
      </c>
      <c r="E140" s="3">
        <v>6021128.1600000001</v>
      </c>
      <c r="F140" s="3">
        <f t="shared" si="10"/>
        <v>125080242.78999999</v>
      </c>
    </row>
    <row r="141" spans="1:6" x14ac:dyDescent="0.3">
      <c r="A141" s="1">
        <v>2016</v>
      </c>
      <c r="B141" s="3">
        <v>4957123</v>
      </c>
      <c r="C141" s="3">
        <v>77753668</v>
      </c>
      <c r="D141" s="3">
        <v>20416383</v>
      </c>
      <c r="E141" s="3">
        <v>3842716.39</v>
      </c>
      <c r="F141" s="3">
        <f t="shared" si="10"/>
        <v>106969890.39</v>
      </c>
    </row>
    <row r="142" spans="1:6" x14ac:dyDescent="0.3">
      <c r="A142" s="1" t="s">
        <v>20</v>
      </c>
      <c r="B142" s="2" t="s">
        <v>3</v>
      </c>
      <c r="C142" s="2" t="s">
        <v>4</v>
      </c>
      <c r="D142" s="2" t="s">
        <v>5</v>
      </c>
      <c r="E142" s="2" t="s">
        <v>6</v>
      </c>
      <c r="F142" s="2" t="s">
        <v>7</v>
      </c>
    </row>
    <row r="143" spans="1:6" x14ac:dyDescent="0.3">
      <c r="A143" s="1">
        <v>2007</v>
      </c>
      <c r="B143" s="3">
        <v>19376890</v>
      </c>
      <c r="C143" s="3">
        <v>114935750</v>
      </c>
      <c r="D143" s="3">
        <v>0</v>
      </c>
      <c r="E143" s="3">
        <v>0</v>
      </c>
      <c r="F143" s="3">
        <f t="shared" ref="F143:F152" si="11">SUM(B143:E143)</f>
        <v>134312640</v>
      </c>
    </row>
    <row r="144" spans="1:6" x14ac:dyDescent="0.3">
      <c r="A144" s="1">
        <v>2008</v>
      </c>
      <c r="B144" s="3">
        <v>19385573</v>
      </c>
      <c r="C144" s="3">
        <v>121442616</v>
      </c>
      <c r="D144" s="3">
        <v>0</v>
      </c>
      <c r="E144" s="3">
        <v>0</v>
      </c>
      <c r="F144" s="3">
        <f t="shared" si="11"/>
        <v>140828189</v>
      </c>
    </row>
    <row r="145" spans="1:6" x14ac:dyDescent="0.3">
      <c r="A145" s="1">
        <v>2009</v>
      </c>
      <c r="B145" s="3">
        <v>20070037</v>
      </c>
      <c r="C145" s="3">
        <v>115232241</v>
      </c>
      <c r="D145" s="3">
        <v>0</v>
      </c>
      <c r="E145" s="3">
        <v>0</v>
      </c>
      <c r="F145" s="3">
        <f t="shared" si="11"/>
        <v>135302278</v>
      </c>
    </row>
    <row r="146" spans="1:6" x14ac:dyDescent="0.3">
      <c r="A146" s="1">
        <v>2010</v>
      </c>
      <c r="B146" s="3">
        <v>23903653</v>
      </c>
      <c r="C146" s="3">
        <v>122896472</v>
      </c>
      <c r="D146" s="3">
        <v>0</v>
      </c>
      <c r="E146" s="3">
        <v>0</v>
      </c>
      <c r="F146" s="3">
        <f t="shared" si="11"/>
        <v>146800125</v>
      </c>
    </row>
    <row r="147" spans="1:6" x14ac:dyDescent="0.3">
      <c r="A147" s="1">
        <v>2011</v>
      </c>
      <c r="B147" s="3">
        <v>20972412</v>
      </c>
      <c r="C147" s="3">
        <v>125424012</v>
      </c>
      <c r="D147" s="3">
        <v>0</v>
      </c>
      <c r="E147" s="3">
        <v>0</v>
      </c>
      <c r="F147" s="3">
        <f t="shared" si="11"/>
        <v>146396424</v>
      </c>
    </row>
    <row r="148" spans="1:6" x14ac:dyDescent="0.3">
      <c r="A148" s="1">
        <v>2012</v>
      </c>
      <c r="B148" s="3">
        <v>21269140</v>
      </c>
      <c r="C148" s="3">
        <v>126389655</v>
      </c>
      <c r="D148" s="3">
        <v>0</v>
      </c>
      <c r="E148" s="3">
        <v>0</v>
      </c>
      <c r="F148" s="3">
        <f t="shared" si="11"/>
        <v>147658795</v>
      </c>
    </row>
    <row r="149" spans="1:6" x14ac:dyDescent="0.3">
      <c r="A149" s="1">
        <v>2013</v>
      </c>
      <c r="B149" s="3">
        <v>22779411</v>
      </c>
      <c r="C149" s="3">
        <v>132942443</v>
      </c>
      <c r="D149" s="3">
        <v>0</v>
      </c>
      <c r="E149" s="3">
        <v>0</v>
      </c>
      <c r="F149" s="3">
        <f t="shared" si="11"/>
        <v>155721854</v>
      </c>
    </row>
    <row r="150" spans="1:6" x14ac:dyDescent="0.3">
      <c r="A150" s="1">
        <v>2014</v>
      </c>
      <c r="B150" s="3">
        <v>23288811</v>
      </c>
      <c r="C150" s="3">
        <v>136837447</v>
      </c>
      <c r="D150" s="3">
        <v>0</v>
      </c>
      <c r="E150" s="3">
        <v>0</v>
      </c>
      <c r="F150" s="3">
        <f t="shared" si="11"/>
        <v>160126258</v>
      </c>
    </row>
    <row r="151" spans="1:6" x14ac:dyDescent="0.3">
      <c r="A151" s="1">
        <v>2015</v>
      </c>
      <c r="B151" s="3">
        <v>23971951</v>
      </c>
      <c r="C151" s="3">
        <v>139768656</v>
      </c>
      <c r="D151" s="3">
        <v>0</v>
      </c>
      <c r="E151" s="3">
        <v>0</v>
      </c>
      <c r="F151" s="3">
        <f t="shared" si="11"/>
        <v>163740607</v>
      </c>
    </row>
    <row r="152" spans="1:6" x14ac:dyDescent="0.3">
      <c r="A152" s="1">
        <v>2016</v>
      </c>
      <c r="B152" s="3">
        <v>24412134</v>
      </c>
      <c r="C152" s="3">
        <v>145032429</v>
      </c>
      <c r="D152" s="3">
        <v>0</v>
      </c>
      <c r="E152" s="3">
        <v>0</v>
      </c>
      <c r="F152" s="3">
        <f t="shared" si="11"/>
        <v>169444563</v>
      </c>
    </row>
    <row r="153" spans="1:6" x14ac:dyDescent="0.3">
      <c r="A153" s="1" t="s">
        <v>21</v>
      </c>
      <c r="B153" s="2" t="s">
        <v>3</v>
      </c>
      <c r="C153" s="2" t="s">
        <v>4</v>
      </c>
      <c r="D153" s="2" t="s">
        <v>5</v>
      </c>
      <c r="E153" s="2" t="s">
        <v>6</v>
      </c>
      <c r="F153" s="2" t="s">
        <v>7</v>
      </c>
    </row>
    <row r="154" spans="1:6" x14ac:dyDescent="0.3">
      <c r="A154" s="1">
        <v>2007</v>
      </c>
      <c r="B154" s="3">
        <v>282973806</v>
      </c>
      <c r="C154" s="3">
        <v>425545587</v>
      </c>
      <c r="D154" s="3">
        <v>1662772000</v>
      </c>
      <c r="E154" s="3">
        <v>325204502</v>
      </c>
      <c r="F154" s="3">
        <f t="shared" ref="F154:F163" si="12">SUM(B154:E154)</f>
        <v>2696495895</v>
      </c>
    </row>
    <row r="155" spans="1:6" x14ac:dyDescent="0.3">
      <c r="A155" s="1">
        <v>2008</v>
      </c>
      <c r="B155" s="3">
        <v>321456075</v>
      </c>
      <c r="C155" s="3">
        <v>469076236</v>
      </c>
      <c r="D155" s="3">
        <v>1788854167.3900001</v>
      </c>
      <c r="E155" s="3">
        <v>349792597.22000003</v>
      </c>
      <c r="F155" s="3">
        <f t="shared" si="12"/>
        <v>2929179075.6100006</v>
      </c>
    </row>
    <row r="156" spans="1:6" x14ac:dyDescent="0.3">
      <c r="A156" s="1">
        <v>2009</v>
      </c>
      <c r="B156" s="3">
        <v>363554576</v>
      </c>
      <c r="C156" s="3">
        <v>636727230</v>
      </c>
      <c r="D156" s="3">
        <v>2335863803.9400005</v>
      </c>
      <c r="E156" s="3">
        <v>454341255.11000007</v>
      </c>
      <c r="F156" s="3">
        <f t="shared" si="12"/>
        <v>3790486865.0500007</v>
      </c>
    </row>
    <row r="157" spans="1:6" x14ac:dyDescent="0.3">
      <c r="A157" s="1">
        <v>2010</v>
      </c>
      <c r="B157" s="3">
        <v>383174412</v>
      </c>
      <c r="C157" s="3">
        <v>674509841</v>
      </c>
      <c r="D157" s="3">
        <v>1277872442.22</v>
      </c>
      <c r="E157" s="3">
        <v>249293733.74000001</v>
      </c>
      <c r="F157" s="3">
        <f t="shared" si="12"/>
        <v>2584850428.96</v>
      </c>
    </row>
    <row r="158" spans="1:6" x14ac:dyDescent="0.3">
      <c r="A158" s="1">
        <v>2011</v>
      </c>
      <c r="B158" s="3">
        <v>400187690</v>
      </c>
      <c r="C158" s="3">
        <v>783626657</v>
      </c>
      <c r="D158" s="3">
        <v>1593608128.9699998</v>
      </c>
      <c r="E158" s="3">
        <v>317913832.5800001</v>
      </c>
      <c r="F158" s="3">
        <f t="shared" si="12"/>
        <v>3095336308.5499997</v>
      </c>
    </row>
    <row r="159" spans="1:6" x14ac:dyDescent="0.3">
      <c r="A159" s="1">
        <v>2012</v>
      </c>
      <c r="B159" s="3">
        <v>418282318</v>
      </c>
      <c r="C159" s="3">
        <v>865720412</v>
      </c>
      <c r="D159" s="3">
        <v>1880085224.4200001</v>
      </c>
      <c r="E159" s="3">
        <v>375736964.37</v>
      </c>
      <c r="F159" s="3">
        <f t="shared" si="12"/>
        <v>3539824918.79</v>
      </c>
    </row>
    <row r="160" spans="1:6" x14ac:dyDescent="0.3">
      <c r="A160" s="1">
        <v>2013</v>
      </c>
      <c r="B160" s="3">
        <v>444442585</v>
      </c>
      <c r="C160" s="3">
        <v>924262206</v>
      </c>
      <c r="D160" s="3">
        <v>1837287306.6100001</v>
      </c>
      <c r="E160" s="3">
        <v>360675113.57999998</v>
      </c>
      <c r="F160" s="3">
        <f t="shared" si="12"/>
        <v>3566667211.1900001</v>
      </c>
    </row>
    <row r="161" spans="1:6" x14ac:dyDescent="0.3">
      <c r="A161" s="1">
        <v>2014</v>
      </c>
      <c r="B161" s="3">
        <v>485945904</v>
      </c>
      <c r="C161" s="3">
        <v>1020611461</v>
      </c>
      <c r="D161" s="3">
        <v>2237755896.8499994</v>
      </c>
      <c r="E161" s="3">
        <v>445096919.38999999</v>
      </c>
      <c r="F161" s="3">
        <f t="shared" si="12"/>
        <v>4189410181.2399993</v>
      </c>
    </row>
    <row r="162" spans="1:6" x14ac:dyDescent="0.3">
      <c r="A162" s="1">
        <v>2015</v>
      </c>
      <c r="B162" s="3">
        <v>519104652</v>
      </c>
      <c r="C162" s="3">
        <v>1183402744</v>
      </c>
      <c r="D162" s="3">
        <v>2540883532.8099999</v>
      </c>
      <c r="E162" s="3">
        <v>510216625.81999999</v>
      </c>
      <c r="F162" s="3">
        <f t="shared" si="12"/>
        <v>4753607554.6300001</v>
      </c>
    </row>
    <row r="163" spans="1:6" x14ac:dyDescent="0.3">
      <c r="A163" s="1">
        <v>2016</v>
      </c>
      <c r="B163" s="3">
        <v>565755584</v>
      </c>
      <c r="C163" s="3">
        <v>1188788886</v>
      </c>
      <c r="D163" s="3">
        <v>1624198949.1600001</v>
      </c>
      <c r="E163" s="3">
        <v>329322763.94</v>
      </c>
      <c r="F163" s="3">
        <f t="shared" si="12"/>
        <v>3708066183.0999999</v>
      </c>
    </row>
    <row r="164" spans="1:6" x14ac:dyDescent="0.3">
      <c r="A164" s="1" t="s">
        <v>22</v>
      </c>
      <c r="B164" s="2" t="s">
        <v>3</v>
      </c>
      <c r="C164" s="2" t="s">
        <v>4</v>
      </c>
      <c r="D164" s="2" t="s">
        <v>5</v>
      </c>
      <c r="E164" s="2" t="s">
        <v>6</v>
      </c>
      <c r="F164" s="2" t="s">
        <v>7</v>
      </c>
    </row>
    <row r="165" spans="1:6" x14ac:dyDescent="0.3">
      <c r="A165" s="1">
        <v>2007</v>
      </c>
      <c r="B165" s="3">
        <v>596722602</v>
      </c>
      <c r="C165" s="3">
        <v>222011260</v>
      </c>
      <c r="D165" s="3">
        <v>0</v>
      </c>
      <c r="E165" s="3">
        <v>0</v>
      </c>
      <c r="F165" s="3">
        <f t="shared" ref="F165:F174" si="13">SUM(B165:E165)</f>
        <v>818733862</v>
      </c>
    </row>
    <row r="166" spans="1:6" x14ac:dyDescent="0.3">
      <c r="A166" s="1">
        <v>2008</v>
      </c>
      <c r="B166" s="3">
        <v>645221134</v>
      </c>
      <c r="C166" s="3">
        <v>242607709</v>
      </c>
      <c r="D166" s="3">
        <v>0</v>
      </c>
      <c r="E166" s="3">
        <v>0</v>
      </c>
      <c r="F166" s="3">
        <f t="shared" si="13"/>
        <v>887828843</v>
      </c>
    </row>
    <row r="167" spans="1:6" x14ac:dyDescent="0.3">
      <c r="A167" s="1">
        <v>2009</v>
      </c>
      <c r="B167" s="3">
        <v>724708841</v>
      </c>
      <c r="C167" s="3">
        <v>294733698</v>
      </c>
      <c r="D167" s="3">
        <v>0</v>
      </c>
      <c r="E167" s="3">
        <v>0</v>
      </c>
      <c r="F167" s="3">
        <f t="shared" si="13"/>
        <v>1019442539</v>
      </c>
    </row>
    <row r="168" spans="1:6" x14ac:dyDescent="0.3">
      <c r="A168" s="1">
        <v>2010</v>
      </c>
      <c r="B168" s="3">
        <v>741200973</v>
      </c>
      <c r="C168" s="3">
        <v>297511201</v>
      </c>
      <c r="D168" s="3">
        <v>0</v>
      </c>
      <c r="E168" s="3">
        <v>0</v>
      </c>
      <c r="F168" s="3">
        <f t="shared" si="13"/>
        <v>1038712174</v>
      </c>
    </row>
    <row r="169" spans="1:6" x14ac:dyDescent="0.3">
      <c r="A169" s="1">
        <v>2011</v>
      </c>
      <c r="B169" s="3">
        <v>761067534</v>
      </c>
      <c r="C169" s="3">
        <v>297561403</v>
      </c>
      <c r="D169" s="3">
        <v>0</v>
      </c>
      <c r="E169" s="3">
        <v>0</v>
      </c>
      <c r="F169" s="3">
        <f t="shared" si="13"/>
        <v>1058628937</v>
      </c>
    </row>
    <row r="170" spans="1:6" x14ac:dyDescent="0.3">
      <c r="A170" s="1">
        <v>2012</v>
      </c>
      <c r="B170" s="3">
        <v>801222051</v>
      </c>
      <c r="C170" s="3">
        <v>304576494</v>
      </c>
      <c r="D170" s="3">
        <v>0</v>
      </c>
      <c r="E170" s="3">
        <v>0</v>
      </c>
      <c r="F170" s="3">
        <f t="shared" si="13"/>
        <v>1105798545</v>
      </c>
    </row>
    <row r="171" spans="1:6" x14ac:dyDescent="0.3">
      <c r="A171" s="1">
        <v>2013</v>
      </c>
      <c r="B171" s="3">
        <v>794775887</v>
      </c>
      <c r="C171" s="3">
        <v>336373119</v>
      </c>
      <c r="D171" s="3">
        <v>0</v>
      </c>
      <c r="E171" s="3">
        <v>0</v>
      </c>
      <c r="F171" s="3">
        <f t="shared" si="13"/>
        <v>1131149006</v>
      </c>
    </row>
    <row r="172" spans="1:6" x14ac:dyDescent="0.3">
      <c r="A172" s="1">
        <v>2014</v>
      </c>
      <c r="B172" s="3">
        <v>810148125</v>
      </c>
      <c r="C172" s="3">
        <v>353616962</v>
      </c>
      <c r="D172" s="3">
        <v>0</v>
      </c>
      <c r="E172" s="3">
        <v>0</v>
      </c>
      <c r="F172" s="3">
        <f t="shared" si="13"/>
        <v>1163765087</v>
      </c>
    </row>
    <row r="173" spans="1:6" x14ac:dyDescent="0.3">
      <c r="A173" s="1">
        <v>2015</v>
      </c>
      <c r="B173" s="3">
        <v>835623851</v>
      </c>
      <c r="C173" s="3">
        <v>362766773</v>
      </c>
      <c r="D173" s="3">
        <v>0</v>
      </c>
      <c r="E173" s="3">
        <v>0</v>
      </c>
      <c r="F173" s="3">
        <f t="shared" si="13"/>
        <v>1198390624</v>
      </c>
    </row>
    <row r="174" spans="1:6" x14ac:dyDescent="0.3">
      <c r="A174" s="1">
        <v>2016</v>
      </c>
      <c r="B174" s="3">
        <v>857503694</v>
      </c>
      <c r="C174" s="3">
        <v>378028331</v>
      </c>
      <c r="D174" s="3">
        <v>0</v>
      </c>
      <c r="E174" s="3">
        <v>0</v>
      </c>
      <c r="F174" s="3">
        <f t="shared" si="13"/>
        <v>1235532025</v>
      </c>
    </row>
    <row r="175" spans="1:6" x14ac:dyDescent="0.3">
      <c r="A175" s="1" t="s">
        <v>23</v>
      </c>
      <c r="B175" s="2" t="s">
        <v>3</v>
      </c>
      <c r="C175" s="2" t="s">
        <v>4</v>
      </c>
      <c r="D175" s="2" t="s">
        <v>5</v>
      </c>
      <c r="E175" s="2" t="s">
        <v>6</v>
      </c>
      <c r="F175" s="2" t="s">
        <v>7</v>
      </c>
    </row>
    <row r="176" spans="1:6" x14ac:dyDescent="0.3">
      <c r="A176" s="1">
        <v>2007</v>
      </c>
      <c r="B176" s="3">
        <v>622840580</v>
      </c>
      <c r="C176" s="3">
        <v>101288337</v>
      </c>
      <c r="D176" s="3">
        <v>0</v>
      </c>
      <c r="E176" s="3">
        <v>0</v>
      </c>
      <c r="F176" s="3">
        <f t="shared" ref="F176:F185" si="14">SUM(B176:E176)</f>
        <v>724128917</v>
      </c>
    </row>
    <row r="177" spans="1:6" x14ac:dyDescent="0.3">
      <c r="A177" s="1">
        <v>2008</v>
      </c>
      <c r="B177" s="3">
        <v>632261630</v>
      </c>
      <c r="C177" s="3">
        <v>103596960</v>
      </c>
      <c r="D177" s="3">
        <v>0</v>
      </c>
      <c r="E177" s="3">
        <v>0</v>
      </c>
      <c r="F177" s="3">
        <f t="shared" si="14"/>
        <v>735858590</v>
      </c>
    </row>
    <row r="178" spans="1:6" x14ac:dyDescent="0.3">
      <c r="A178" s="1">
        <v>2009</v>
      </c>
      <c r="B178" s="3">
        <v>613670270</v>
      </c>
      <c r="C178" s="3">
        <v>93156620</v>
      </c>
      <c r="D178" s="3">
        <v>0</v>
      </c>
      <c r="E178" s="3">
        <v>0</v>
      </c>
      <c r="F178" s="3">
        <f t="shared" si="14"/>
        <v>706826890</v>
      </c>
    </row>
    <row r="179" spans="1:6" x14ac:dyDescent="0.3">
      <c r="A179" s="1">
        <v>2010</v>
      </c>
      <c r="B179" s="3">
        <v>595414510</v>
      </c>
      <c r="C179" s="3">
        <v>95329243</v>
      </c>
      <c r="D179" s="3">
        <v>0</v>
      </c>
      <c r="E179" s="3">
        <v>0</v>
      </c>
      <c r="F179" s="3">
        <f t="shared" si="14"/>
        <v>690743753</v>
      </c>
    </row>
    <row r="180" spans="1:6" x14ac:dyDescent="0.3">
      <c r="A180" s="1">
        <v>2011</v>
      </c>
      <c r="B180" s="3">
        <v>603817270</v>
      </c>
      <c r="C180" s="3">
        <v>96221313</v>
      </c>
      <c r="D180" s="3">
        <v>0</v>
      </c>
      <c r="E180" s="3">
        <v>0</v>
      </c>
      <c r="F180" s="3">
        <f t="shared" si="14"/>
        <v>700038583</v>
      </c>
    </row>
    <row r="181" spans="1:6" x14ac:dyDescent="0.3">
      <c r="A181" s="1">
        <v>2012</v>
      </c>
      <c r="B181" s="3">
        <v>605095450</v>
      </c>
      <c r="C181" s="3">
        <v>91769952</v>
      </c>
      <c r="D181" s="3">
        <v>0</v>
      </c>
      <c r="E181" s="3">
        <v>0</v>
      </c>
      <c r="F181" s="3">
        <f t="shared" si="14"/>
        <v>696865402</v>
      </c>
    </row>
    <row r="182" spans="1:6" x14ac:dyDescent="0.3">
      <c r="A182" s="1">
        <v>2013</v>
      </c>
      <c r="B182" s="3">
        <v>599393400</v>
      </c>
      <c r="C182" s="3">
        <v>92271636</v>
      </c>
      <c r="D182" s="3">
        <v>0</v>
      </c>
      <c r="E182" s="3">
        <v>0</v>
      </c>
      <c r="F182" s="3">
        <f t="shared" si="14"/>
        <v>691665036</v>
      </c>
    </row>
    <row r="183" spans="1:6" x14ac:dyDescent="0.3">
      <c r="A183" s="1">
        <v>2014</v>
      </c>
      <c r="B183" s="3">
        <v>571278070</v>
      </c>
      <c r="C183" s="3">
        <v>94247196</v>
      </c>
      <c r="D183" s="3">
        <v>0</v>
      </c>
      <c r="E183" s="3">
        <v>0</v>
      </c>
      <c r="F183" s="3">
        <f t="shared" si="14"/>
        <v>665525266</v>
      </c>
    </row>
    <row r="184" spans="1:6" x14ac:dyDescent="0.3">
      <c r="A184" s="1">
        <v>2015</v>
      </c>
      <c r="B184" s="3">
        <v>580968810</v>
      </c>
      <c r="C184" s="3">
        <v>98814305</v>
      </c>
      <c r="D184" s="3">
        <v>0</v>
      </c>
      <c r="E184" s="3">
        <v>0</v>
      </c>
      <c r="F184" s="3">
        <f t="shared" si="14"/>
        <v>679783115</v>
      </c>
    </row>
    <row r="185" spans="1:6" x14ac:dyDescent="0.3">
      <c r="A185" s="1">
        <v>2016</v>
      </c>
      <c r="B185" s="3">
        <v>591125660</v>
      </c>
      <c r="C185" s="3">
        <v>96266819</v>
      </c>
      <c r="D185" s="3">
        <v>0</v>
      </c>
      <c r="E185" s="3">
        <v>0</v>
      </c>
      <c r="F185" s="3">
        <f t="shared" si="14"/>
        <v>687392479</v>
      </c>
    </row>
    <row r="186" spans="1:6" x14ac:dyDescent="0.3">
      <c r="A186" s="1" t="s">
        <v>24</v>
      </c>
      <c r="B186" s="2" t="s">
        <v>3</v>
      </c>
      <c r="C186" s="2" t="s">
        <v>4</v>
      </c>
      <c r="D186" s="2" t="s">
        <v>5</v>
      </c>
      <c r="E186" s="2" t="s">
        <v>6</v>
      </c>
      <c r="F186" s="2" t="s">
        <v>7</v>
      </c>
    </row>
    <row r="187" spans="1:6" x14ac:dyDescent="0.3">
      <c r="A187" s="1">
        <v>2007</v>
      </c>
      <c r="B187" s="3">
        <v>186744286</v>
      </c>
      <c r="C187" s="3">
        <v>240561610</v>
      </c>
      <c r="D187" s="3">
        <v>0</v>
      </c>
      <c r="E187" s="3">
        <v>0</v>
      </c>
      <c r="F187" s="3">
        <f t="shared" ref="F187:F196" si="15">SUM(B187:E187)</f>
        <v>427305896</v>
      </c>
    </row>
    <row r="188" spans="1:6" x14ac:dyDescent="0.3">
      <c r="A188" s="1">
        <v>2008</v>
      </c>
      <c r="B188" s="3">
        <v>201683968</v>
      </c>
      <c r="C188" s="3">
        <v>250108995</v>
      </c>
      <c r="D188" s="3">
        <v>0</v>
      </c>
      <c r="E188" s="3">
        <v>0</v>
      </c>
      <c r="F188" s="3">
        <f t="shared" si="15"/>
        <v>451792963</v>
      </c>
    </row>
    <row r="189" spans="1:6" x14ac:dyDescent="0.3">
      <c r="A189" s="1">
        <v>2009</v>
      </c>
      <c r="B189" s="3">
        <v>214391005</v>
      </c>
      <c r="C189" s="3">
        <v>254516821</v>
      </c>
      <c r="D189" s="3">
        <v>0</v>
      </c>
      <c r="E189" s="3">
        <v>0</v>
      </c>
      <c r="F189" s="3">
        <f t="shared" si="15"/>
        <v>468907826</v>
      </c>
    </row>
    <row r="190" spans="1:6" x14ac:dyDescent="0.3">
      <c r="A190" s="1">
        <v>2010</v>
      </c>
      <c r="B190" s="3">
        <v>217282487</v>
      </c>
      <c r="C190" s="3">
        <v>260783506</v>
      </c>
      <c r="D190" s="3">
        <v>0</v>
      </c>
      <c r="E190" s="3">
        <v>0</v>
      </c>
      <c r="F190" s="3">
        <f t="shared" si="15"/>
        <v>478065993</v>
      </c>
    </row>
    <row r="191" spans="1:6" x14ac:dyDescent="0.3">
      <c r="A191" s="1">
        <v>2011</v>
      </c>
      <c r="B191" s="3">
        <v>227734736</v>
      </c>
      <c r="C191" s="3">
        <v>275421776</v>
      </c>
      <c r="D191" s="3">
        <v>0</v>
      </c>
      <c r="E191" s="3">
        <v>0</v>
      </c>
      <c r="F191" s="3">
        <f t="shared" si="15"/>
        <v>503156512</v>
      </c>
    </row>
    <row r="192" spans="1:6" x14ac:dyDescent="0.3">
      <c r="A192" s="1">
        <v>2012</v>
      </c>
      <c r="B192" s="3">
        <v>233446834</v>
      </c>
      <c r="C192" s="3">
        <v>285540831</v>
      </c>
      <c r="D192" s="3">
        <v>0</v>
      </c>
      <c r="E192" s="3">
        <v>0</v>
      </c>
      <c r="F192" s="3">
        <f t="shared" si="15"/>
        <v>518987665</v>
      </c>
    </row>
    <row r="193" spans="1:6" x14ac:dyDescent="0.3">
      <c r="A193" s="1">
        <v>2013</v>
      </c>
      <c r="B193" s="3">
        <v>234882617</v>
      </c>
      <c r="C193" s="3">
        <v>299085191</v>
      </c>
      <c r="D193" s="3">
        <v>0</v>
      </c>
      <c r="E193" s="3">
        <v>0</v>
      </c>
      <c r="F193" s="3">
        <f t="shared" si="15"/>
        <v>533967808</v>
      </c>
    </row>
    <row r="194" spans="1:6" x14ac:dyDescent="0.3">
      <c r="A194" s="1">
        <v>2014</v>
      </c>
      <c r="B194" s="3">
        <v>237336302</v>
      </c>
      <c r="C194" s="3">
        <v>312382374</v>
      </c>
      <c r="D194" s="3">
        <v>0</v>
      </c>
      <c r="E194" s="3">
        <v>0</v>
      </c>
      <c r="F194" s="3">
        <f t="shared" si="15"/>
        <v>549718676</v>
      </c>
    </row>
    <row r="195" spans="1:6" x14ac:dyDescent="0.3">
      <c r="A195" s="1">
        <v>2015</v>
      </c>
      <c r="B195" s="3">
        <v>241782483</v>
      </c>
      <c r="C195" s="3">
        <v>306502989</v>
      </c>
      <c r="D195" s="3">
        <v>0</v>
      </c>
      <c r="E195" s="3">
        <v>0</v>
      </c>
      <c r="F195" s="3">
        <f t="shared" si="15"/>
        <v>548285472</v>
      </c>
    </row>
    <row r="196" spans="1:6" x14ac:dyDescent="0.3">
      <c r="A196" s="1">
        <v>2016</v>
      </c>
      <c r="B196" s="3">
        <v>243620645</v>
      </c>
      <c r="C196" s="3">
        <v>329964414</v>
      </c>
      <c r="D196" s="3">
        <v>0</v>
      </c>
      <c r="E196" s="3">
        <v>0</v>
      </c>
      <c r="F196" s="3">
        <f t="shared" si="15"/>
        <v>573585059</v>
      </c>
    </row>
    <row r="197" spans="1:6" x14ac:dyDescent="0.3">
      <c r="A197" s="1" t="s">
        <v>25</v>
      </c>
      <c r="B197" s="2" t="s">
        <v>3</v>
      </c>
      <c r="C197" s="2" t="s">
        <v>4</v>
      </c>
      <c r="D197" s="2" t="s">
        <v>5</v>
      </c>
      <c r="E197" s="2" t="s">
        <v>6</v>
      </c>
      <c r="F197" s="2" t="s">
        <v>7</v>
      </c>
    </row>
    <row r="198" spans="1:6" x14ac:dyDescent="0.3">
      <c r="A198" s="1">
        <v>2007</v>
      </c>
      <c r="B198" s="3">
        <v>235968181</v>
      </c>
      <c r="C198" s="3">
        <v>443385499</v>
      </c>
      <c r="D198" s="3">
        <v>100519.98</v>
      </c>
      <c r="E198" s="3">
        <v>29918.76</v>
      </c>
      <c r="F198" s="3">
        <f t="shared" ref="F198:F207" si="16">SUM(B198:E198)</f>
        <v>679484118.74000001</v>
      </c>
    </row>
    <row r="199" spans="1:6" x14ac:dyDescent="0.3">
      <c r="A199" s="1">
        <v>2008</v>
      </c>
      <c r="B199" s="3">
        <v>243329070</v>
      </c>
      <c r="C199" s="3">
        <v>438970715</v>
      </c>
      <c r="D199" s="3">
        <v>683767.09</v>
      </c>
      <c r="E199" s="3">
        <v>116335.53</v>
      </c>
      <c r="F199" s="3">
        <f t="shared" si="16"/>
        <v>683099887.62</v>
      </c>
    </row>
    <row r="200" spans="1:6" x14ac:dyDescent="0.3">
      <c r="A200" s="1">
        <v>2009</v>
      </c>
      <c r="B200" s="3">
        <v>255444981</v>
      </c>
      <c r="C200" s="3">
        <v>480875429</v>
      </c>
      <c r="D200" s="3">
        <v>1039265.13</v>
      </c>
      <c r="E200" s="3">
        <v>196029.04</v>
      </c>
      <c r="F200" s="3">
        <f t="shared" si="16"/>
        <v>737555704.16999996</v>
      </c>
    </row>
    <row r="201" spans="1:6" x14ac:dyDescent="0.3">
      <c r="A201" s="1">
        <v>2010</v>
      </c>
      <c r="B201" s="3">
        <v>257480061</v>
      </c>
      <c r="C201" s="3">
        <v>461477530</v>
      </c>
      <c r="D201" s="3">
        <v>871965.06</v>
      </c>
      <c r="E201" s="3">
        <v>166497.9</v>
      </c>
      <c r="F201" s="3">
        <f t="shared" si="16"/>
        <v>719996053.95999992</v>
      </c>
    </row>
    <row r="202" spans="1:6" x14ac:dyDescent="0.3">
      <c r="A202" s="1">
        <v>2011</v>
      </c>
      <c r="B202" s="3">
        <v>261785689</v>
      </c>
      <c r="C202" s="3">
        <v>484376449</v>
      </c>
      <c r="D202" s="3">
        <v>1375102.22</v>
      </c>
      <c r="E202" s="3">
        <v>271995.38</v>
      </c>
      <c r="F202" s="3">
        <f t="shared" si="16"/>
        <v>747809235.60000002</v>
      </c>
    </row>
    <row r="203" spans="1:6" x14ac:dyDescent="0.3">
      <c r="A203" s="1">
        <v>2012</v>
      </c>
      <c r="B203" s="3">
        <v>263623542</v>
      </c>
      <c r="C203" s="3">
        <v>491573328</v>
      </c>
      <c r="D203" s="3">
        <v>1426695.42</v>
      </c>
      <c r="E203" s="3">
        <v>288670.05</v>
      </c>
      <c r="F203" s="3">
        <f t="shared" si="16"/>
        <v>756912235.46999991</v>
      </c>
    </row>
    <row r="204" spans="1:6" x14ac:dyDescent="0.3">
      <c r="A204" s="1">
        <v>2013</v>
      </c>
      <c r="B204" s="3">
        <v>264429332</v>
      </c>
      <c r="C204" s="3">
        <v>552888231</v>
      </c>
      <c r="D204" s="3">
        <v>1650642.71</v>
      </c>
      <c r="E204" s="3">
        <v>334471.83</v>
      </c>
      <c r="F204" s="3">
        <f t="shared" si="16"/>
        <v>819302677.54000008</v>
      </c>
    </row>
    <row r="205" spans="1:6" x14ac:dyDescent="0.3">
      <c r="A205" s="1">
        <v>2014</v>
      </c>
      <c r="B205" s="3">
        <v>265711016</v>
      </c>
      <c r="C205" s="3">
        <v>559984607</v>
      </c>
      <c r="D205" s="3">
        <v>2498801.29</v>
      </c>
      <c r="E205" s="3">
        <v>491999.13</v>
      </c>
      <c r="F205" s="3">
        <f t="shared" si="16"/>
        <v>828686423.41999996</v>
      </c>
    </row>
    <row r="206" spans="1:6" x14ac:dyDescent="0.3">
      <c r="A206" s="1">
        <v>2015</v>
      </c>
      <c r="B206" s="3">
        <v>265651062</v>
      </c>
      <c r="C206" s="3">
        <v>564951650</v>
      </c>
      <c r="D206" s="3">
        <v>2230356</v>
      </c>
      <c r="E206" s="3">
        <v>476990.08</v>
      </c>
      <c r="F206" s="3">
        <f t="shared" si="16"/>
        <v>833310058.08000004</v>
      </c>
    </row>
    <row r="207" spans="1:6" x14ac:dyDescent="0.3">
      <c r="A207" s="1">
        <v>2016</v>
      </c>
      <c r="B207" s="3">
        <v>267125381</v>
      </c>
      <c r="C207" s="3">
        <v>590718131</v>
      </c>
      <c r="D207" s="3">
        <v>469181.78</v>
      </c>
      <c r="E207" s="3">
        <v>133805.46</v>
      </c>
      <c r="F207" s="3">
        <f t="shared" si="16"/>
        <v>858446499.24000001</v>
      </c>
    </row>
    <row r="208" spans="1:6" x14ac:dyDescent="0.3">
      <c r="A208" s="1" t="s">
        <v>26</v>
      </c>
      <c r="B208" s="2" t="s">
        <v>3</v>
      </c>
      <c r="C208" s="2" t="s">
        <v>4</v>
      </c>
      <c r="D208" s="2" t="s">
        <v>5</v>
      </c>
      <c r="E208" s="2" t="s">
        <v>6</v>
      </c>
      <c r="F208" s="2" t="s">
        <v>7</v>
      </c>
    </row>
    <row r="209" spans="1:6" x14ac:dyDescent="0.3">
      <c r="A209" s="1">
        <v>2007</v>
      </c>
      <c r="B209" s="3">
        <v>46287728</v>
      </c>
      <c r="C209" s="3">
        <v>34130427</v>
      </c>
      <c r="D209" s="3">
        <v>0</v>
      </c>
      <c r="E209" s="3">
        <v>0</v>
      </c>
      <c r="F209" s="3">
        <f t="shared" ref="F209:F218" si="17">SUM(B209:E209)</f>
        <v>80418155</v>
      </c>
    </row>
    <row r="210" spans="1:6" x14ac:dyDescent="0.3">
      <c r="A210" s="1">
        <v>2008</v>
      </c>
      <c r="B210" s="3">
        <v>49189728</v>
      </c>
      <c r="C210" s="3">
        <v>36355708</v>
      </c>
      <c r="D210" s="3">
        <v>0</v>
      </c>
      <c r="E210" s="3">
        <v>0</v>
      </c>
      <c r="F210" s="3">
        <f t="shared" si="17"/>
        <v>85545436</v>
      </c>
    </row>
    <row r="211" spans="1:6" x14ac:dyDescent="0.3">
      <c r="A211" s="1">
        <v>2009</v>
      </c>
      <c r="B211" s="3">
        <v>55121747</v>
      </c>
      <c r="C211" s="3">
        <v>52303007</v>
      </c>
      <c r="D211" s="3">
        <v>0</v>
      </c>
      <c r="E211" s="3">
        <v>0</v>
      </c>
      <c r="F211" s="3">
        <f t="shared" si="17"/>
        <v>107424754</v>
      </c>
    </row>
    <row r="212" spans="1:6" x14ac:dyDescent="0.3">
      <c r="A212" s="1">
        <v>2010</v>
      </c>
      <c r="B212" s="3">
        <v>57303969</v>
      </c>
      <c r="C212" s="3">
        <v>49692439</v>
      </c>
      <c r="D212" s="3">
        <v>0</v>
      </c>
      <c r="E212" s="3">
        <v>0</v>
      </c>
      <c r="F212" s="3">
        <f t="shared" si="17"/>
        <v>106996408</v>
      </c>
    </row>
    <row r="213" spans="1:6" x14ac:dyDescent="0.3">
      <c r="A213" s="1">
        <v>2011</v>
      </c>
      <c r="B213" s="3">
        <v>60374753</v>
      </c>
      <c r="C213" s="3">
        <v>49762852</v>
      </c>
      <c r="D213" s="3">
        <v>0</v>
      </c>
      <c r="E213" s="3">
        <v>0</v>
      </c>
      <c r="F213" s="3">
        <f t="shared" si="17"/>
        <v>110137605</v>
      </c>
    </row>
    <row r="214" spans="1:6" x14ac:dyDescent="0.3">
      <c r="A214" s="1">
        <v>2012</v>
      </c>
      <c r="B214" s="3">
        <v>62126999</v>
      </c>
      <c r="C214" s="3">
        <v>52250634</v>
      </c>
      <c r="D214" s="3">
        <v>0</v>
      </c>
      <c r="E214" s="3">
        <v>0</v>
      </c>
      <c r="F214" s="3">
        <f t="shared" si="17"/>
        <v>114377633</v>
      </c>
    </row>
    <row r="215" spans="1:6" x14ac:dyDescent="0.3">
      <c r="A215" s="1">
        <v>2013</v>
      </c>
      <c r="B215" s="3">
        <v>64050969</v>
      </c>
      <c r="C215" s="3">
        <v>54190152</v>
      </c>
      <c r="D215" s="3">
        <v>0</v>
      </c>
      <c r="E215" s="3">
        <v>0</v>
      </c>
      <c r="F215" s="3">
        <f t="shared" si="17"/>
        <v>118241121</v>
      </c>
    </row>
    <row r="216" spans="1:6" x14ac:dyDescent="0.3">
      <c r="A216" s="1">
        <v>2014</v>
      </c>
      <c r="B216" s="3">
        <v>67431053</v>
      </c>
      <c r="C216" s="3">
        <v>58742372</v>
      </c>
      <c r="D216" s="3">
        <v>0</v>
      </c>
      <c r="E216" s="3">
        <v>0</v>
      </c>
      <c r="F216" s="3">
        <f t="shared" si="17"/>
        <v>126173425</v>
      </c>
    </row>
    <row r="217" spans="1:6" x14ac:dyDescent="0.3">
      <c r="A217" s="1">
        <v>2015</v>
      </c>
      <c r="B217" s="3">
        <v>69465431</v>
      </c>
      <c r="C217" s="3">
        <v>61072645</v>
      </c>
      <c r="D217" s="3">
        <v>0</v>
      </c>
      <c r="E217" s="3">
        <v>0</v>
      </c>
      <c r="F217" s="3">
        <f t="shared" si="17"/>
        <v>130538076</v>
      </c>
    </row>
    <row r="218" spans="1:6" x14ac:dyDescent="0.3">
      <c r="A218" s="1">
        <v>2016</v>
      </c>
      <c r="B218" s="3">
        <v>73088236</v>
      </c>
      <c r="C218" s="3">
        <v>67579696</v>
      </c>
      <c r="D218" s="3">
        <v>0</v>
      </c>
      <c r="E218" s="3">
        <v>0</v>
      </c>
      <c r="F218" s="3">
        <f t="shared" si="17"/>
        <v>140667932</v>
      </c>
    </row>
    <row r="219" spans="1:6" x14ac:dyDescent="0.3">
      <c r="A219" s="1" t="s">
        <v>27</v>
      </c>
      <c r="B219" s="2" t="s">
        <v>3</v>
      </c>
      <c r="C219" s="2" t="s">
        <v>4</v>
      </c>
      <c r="D219" s="2" t="s">
        <v>5</v>
      </c>
      <c r="E219" s="2" t="s">
        <v>6</v>
      </c>
      <c r="F219" s="2" t="s">
        <v>7</v>
      </c>
    </row>
    <row r="220" spans="1:6" x14ac:dyDescent="0.3">
      <c r="A220" s="1">
        <v>2007</v>
      </c>
      <c r="B220" s="3">
        <v>538950160</v>
      </c>
      <c r="C220" s="3">
        <v>239633786</v>
      </c>
      <c r="D220" s="3">
        <v>0</v>
      </c>
      <c r="E220" s="3">
        <v>0</v>
      </c>
      <c r="F220" s="3">
        <f t="shared" ref="F220:F229" si="18">SUM(B220:E220)</f>
        <v>778583946</v>
      </c>
    </row>
    <row r="221" spans="1:6" x14ac:dyDescent="0.3">
      <c r="A221" s="1">
        <v>2008</v>
      </c>
      <c r="B221" s="3">
        <v>566262129</v>
      </c>
      <c r="C221" s="3">
        <v>259429999</v>
      </c>
      <c r="D221" s="3">
        <v>0</v>
      </c>
      <c r="E221" s="3">
        <v>0</v>
      </c>
      <c r="F221" s="3">
        <f t="shared" si="18"/>
        <v>825692128</v>
      </c>
    </row>
    <row r="222" spans="1:6" x14ac:dyDescent="0.3">
      <c r="A222" s="1">
        <v>2009</v>
      </c>
      <c r="B222" s="3">
        <v>587585032</v>
      </c>
      <c r="C222" s="3">
        <v>267940754</v>
      </c>
      <c r="D222" s="3">
        <v>0</v>
      </c>
      <c r="E222" s="3">
        <v>0</v>
      </c>
      <c r="F222" s="3">
        <f t="shared" si="18"/>
        <v>855525786</v>
      </c>
    </row>
    <row r="223" spans="1:6" x14ac:dyDescent="0.3">
      <c r="A223" s="1">
        <v>2010</v>
      </c>
      <c r="B223" s="3">
        <v>618627116</v>
      </c>
      <c r="C223" s="3">
        <v>287173977</v>
      </c>
      <c r="D223" s="3">
        <v>0</v>
      </c>
      <c r="E223" s="3">
        <v>0</v>
      </c>
      <c r="F223" s="3">
        <f t="shared" si="18"/>
        <v>905801093</v>
      </c>
    </row>
    <row r="224" spans="1:6" x14ac:dyDescent="0.3">
      <c r="A224" s="1">
        <v>2011</v>
      </c>
      <c r="B224" s="3">
        <v>652856455</v>
      </c>
      <c r="C224" s="3">
        <v>291714935</v>
      </c>
      <c r="D224" s="3">
        <v>0</v>
      </c>
      <c r="E224" s="3">
        <v>0</v>
      </c>
      <c r="F224" s="3">
        <f t="shared" si="18"/>
        <v>944571390</v>
      </c>
    </row>
    <row r="225" spans="1:6" x14ac:dyDescent="0.3">
      <c r="A225" s="1">
        <v>2012</v>
      </c>
      <c r="B225" s="3">
        <v>680593214</v>
      </c>
      <c r="C225" s="3">
        <v>309189682</v>
      </c>
      <c r="D225" s="3">
        <v>0</v>
      </c>
      <c r="E225" s="3">
        <v>0</v>
      </c>
      <c r="F225" s="3">
        <f t="shared" si="18"/>
        <v>989782896</v>
      </c>
    </row>
    <row r="226" spans="1:6" x14ac:dyDescent="0.3">
      <c r="A226" s="1">
        <v>2013</v>
      </c>
      <c r="B226" s="3">
        <v>705760881</v>
      </c>
      <c r="C226" s="3">
        <v>325423745</v>
      </c>
      <c r="D226" s="3">
        <v>0</v>
      </c>
      <c r="E226" s="3">
        <v>0</v>
      </c>
      <c r="F226" s="3">
        <f t="shared" si="18"/>
        <v>1031184626</v>
      </c>
    </row>
    <row r="227" spans="1:6" x14ac:dyDescent="0.3">
      <c r="A227" s="1">
        <v>2014</v>
      </c>
      <c r="B227" s="3">
        <v>728686678</v>
      </c>
      <c r="C227" s="3">
        <v>335692544</v>
      </c>
      <c r="D227" s="3">
        <v>0</v>
      </c>
      <c r="E227" s="3">
        <v>0</v>
      </c>
      <c r="F227" s="3">
        <f t="shared" si="18"/>
        <v>1064379222</v>
      </c>
    </row>
    <row r="228" spans="1:6" x14ac:dyDescent="0.3">
      <c r="A228" s="1">
        <v>2015</v>
      </c>
      <c r="B228" s="3">
        <v>750114750</v>
      </c>
      <c r="C228" s="3">
        <v>351520275</v>
      </c>
      <c r="D228" s="3">
        <v>0</v>
      </c>
      <c r="E228" s="3">
        <v>0</v>
      </c>
      <c r="F228" s="3">
        <f t="shared" si="18"/>
        <v>1101635025</v>
      </c>
    </row>
    <row r="229" spans="1:6" x14ac:dyDescent="0.3">
      <c r="A229" s="1">
        <v>2016</v>
      </c>
      <c r="B229" s="3">
        <v>773310783</v>
      </c>
      <c r="C229" s="3">
        <v>359080341</v>
      </c>
      <c r="D229" s="3">
        <v>0</v>
      </c>
      <c r="E229" s="3">
        <v>0</v>
      </c>
      <c r="F229" s="3">
        <f t="shared" si="18"/>
        <v>1132391124</v>
      </c>
    </row>
    <row r="230" spans="1:6" x14ac:dyDescent="0.3">
      <c r="A230" s="1" t="s">
        <v>28</v>
      </c>
      <c r="B230" s="2" t="s">
        <v>3</v>
      </c>
      <c r="C230" s="2" t="s">
        <v>4</v>
      </c>
      <c r="D230" s="2" t="s">
        <v>5</v>
      </c>
      <c r="E230" s="2" t="s">
        <v>6</v>
      </c>
      <c r="F230" s="2" t="s">
        <v>7</v>
      </c>
    </row>
    <row r="231" spans="1:6" x14ac:dyDescent="0.3">
      <c r="A231" s="1">
        <v>2007</v>
      </c>
      <c r="B231" s="3">
        <v>62484755</v>
      </c>
      <c r="C231" s="3">
        <v>72471745</v>
      </c>
      <c r="D231" s="3">
        <v>1813531.92</v>
      </c>
      <c r="E231" s="3">
        <v>338086.89</v>
      </c>
      <c r="F231" s="3">
        <f t="shared" ref="F231:F240" si="19">SUM(B231:E231)</f>
        <v>137108118.80999997</v>
      </c>
    </row>
    <row r="232" spans="1:6" x14ac:dyDescent="0.3">
      <c r="A232" s="1">
        <v>2008</v>
      </c>
      <c r="B232" s="3">
        <v>67613834</v>
      </c>
      <c r="C232" s="3">
        <v>72571111</v>
      </c>
      <c r="D232" s="3">
        <v>3166203.29</v>
      </c>
      <c r="E232" s="3">
        <v>486095</v>
      </c>
      <c r="F232" s="3">
        <f t="shared" si="19"/>
        <v>143837243.28999999</v>
      </c>
    </row>
    <row r="233" spans="1:6" x14ac:dyDescent="0.3">
      <c r="A233" s="1">
        <v>2009</v>
      </c>
      <c r="B233" s="3">
        <v>74556775</v>
      </c>
      <c r="C233" s="3">
        <v>77152570</v>
      </c>
      <c r="D233" s="3">
        <v>3536477.7</v>
      </c>
      <c r="E233" s="3">
        <v>658029.39</v>
      </c>
      <c r="F233" s="3">
        <f t="shared" si="19"/>
        <v>155903852.08999997</v>
      </c>
    </row>
    <row r="234" spans="1:6" x14ac:dyDescent="0.3">
      <c r="A234" s="1">
        <v>2010</v>
      </c>
      <c r="B234" s="3">
        <v>78535414</v>
      </c>
      <c r="C234" s="3">
        <v>82365883</v>
      </c>
      <c r="D234" s="3">
        <v>2315696.83</v>
      </c>
      <c r="E234" s="3">
        <v>430925.58</v>
      </c>
      <c r="F234" s="3">
        <f t="shared" si="19"/>
        <v>163647919.41000003</v>
      </c>
    </row>
    <row r="235" spans="1:6" x14ac:dyDescent="0.3">
      <c r="A235" s="1">
        <v>2011</v>
      </c>
      <c r="B235" s="3">
        <v>81415736</v>
      </c>
      <c r="C235" s="3">
        <v>91326694</v>
      </c>
      <c r="D235" s="3">
        <v>3113449.56</v>
      </c>
      <c r="E235" s="3">
        <v>579444.69999999995</v>
      </c>
      <c r="F235" s="3">
        <f t="shared" si="19"/>
        <v>176435324.25999999</v>
      </c>
    </row>
    <row r="236" spans="1:6" x14ac:dyDescent="0.3">
      <c r="A236" s="1">
        <v>2012</v>
      </c>
      <c r="B236" s="3">
        <v>86266156</v>
      </c>
      <c r="C236" s="3">
        <v>92603225</v>
      </c>
      <c r="D236" s="3">
        <v>3597603.53</v>
      </c>
      <c r="E236" s="3">
        <v>636950.82999999996</v>
      </c>
      <c r="F236" s="3">
        <f t="shared" si="19"/>
        <v>183103935.36000001</v>
      </c>
    </row>
    <row r="237" spans="1:6" x14ac:dyDescent="0.3">
      <c r="A237" s="1">
        <v>2013</v>
      </c>
      <c r="B237" s="3">
        <v>87716211</v>
      </c>
      <c r="C237" s="3">
        <v>100916630</v>
      </c>
      <c r="D237" s="3">
        <v>3220242.39</v>
      </c>
      <c r="E237" s="3">
        <v>597098.30000000005</v>
      </c>
      <c r="F237" s="3">
        <f t="shared" si="19"/>
        <v>192450181.69</v>
      </c>
    </row>
    <row r="238" spans="1:6" x14ac:dyDescent="0.3">
      <c r="A238" s="1">
        <v>2014</v>
      </c>
      <c r="B238" s="3">
        <v>73483564</v>
      </c>
      <c r="C238" s="3">
        <v>99375406</v>
      </c>
      <c r="D238" s="3">
        <v>3299266.35</v>
      </c>
      <c r="E238" s="3">
        <v>611018.9</v>
      </c>
      <c r="F238" s="3">
        <f t="shared" si="19"/>
        <v>176769255.25</v>
      </c>
    </row>
    <row r="239" spans="1:6" x14ac:dyDescent="0.3">
      <c r="A239" s="1">
        <v>2015</v>
      </c>
      <c r="B239" s="3">
        <v>80812188</v>
      </c>
      <c r="C239" s="3">
        <v>109726754</v>
      </c>
      <c r="D239" s="3">
        <v>2927519.59</v>
      </c>
      <c r="E239" s="3">
        <v>543245.73</v>
      </c>
      <c r="F239" s="3">
        <f t="shared" si="19"/>
        <v>194009707.31999999</v>
      </c>
    </row>
    <row r="240" spans="1:6" x14ac:dyDescent="0.3">
      <c r="A240" s="1">
        <v>2016</v>
      </c>
      <c r="B240" s="3">
        <v>83605067</v>
      </c>
      <c r="C240" s="3">
        <v>115721175</v>
      </c>
      <c r="D240" s="3">
        <v>1543327.91</v>
      </c>
      <c r="E240" s="3">
        <v>288492.15000000002</v>
      </c>
      <c r="F240" s="3">
        <f t="shared" si="19"/>
        <v>201158062.06</v>
      </c>
    </row>
    <row r="241" spans="1:6" x14ac:dyDescent="0.3">
      <c r="A241" s="1" t="s">
        <v>29</v>
      </c>
      <c r="B241" s="2" t="s">
        <v>3</v>
      </c>
      <c r="C241" s="2" t="s">
        <v>4</v>
      </c>
      <c r="D241" s="2" t="s">
        <v>5</v>
      </c>
      <c r="E241" s="2" t="s">
        <v>6</v>
      </c>
      <c r="F241" s="2" t="s">
        <v>7</v>
      </c>
    </row>
    <row r="242" spans="1:6" x14ac:dyDescent="0.3">
      <c r="A242" s="1">
        <v>2007</v>
      </c>
      <c r="B242" s="3">
        <v>368355524</v>
      </c>
      <c r="C242" s="3">
        <v>265471475</v>
      </c>
      <c r="D242" s="3">
        <v>1000074788.78</v>
      </c>
      <c r="E242" s="3">
        <v>197638822.63</v>
      </c>
      <c r="F242" s="3">
        <f t="shared" ref="F242:F251" si="20">SUM(B242:E242)</f>
        <v>1831540610.4099998</v>
      </c>
    </row>
    <row r="243" spans="1:6" x14ac:dyDescent="0.3">
      <c r="A243" s="1">
        <v>2008</v>
      </c>
      <c r="B243" s="3">
        <v>390237716</v>
      </c>
      <c r="C243" s="3">
        <v>262638407</v>
      </c>
      <c r="D243" s="3">
        <v>1046475561</v>
      </c>
      <c r="E243" s="3">
        <v>213134249.16999999</v>
      </c>
      <c r="F243" s="3">
        <f t="shared" si="20"/>
        <v>1912485933.1700001</v>
      </c>
    </row>
    <row r="244" spans="1:6" x14ac:dyDescent="0.3">
      <c r="A244" s="1">
        <v>2009</v>
      </c>
      <c r="B244" s="3">
        <v>420553571</v>
      </c>
      <c r="C244" s="3">
        <v>276135846</v>
      </c>
      <c r="D244" s="3">
        <v>1259645828.1399999</v>
      </c>
      <c r="E244" s="3">
        <v>255393976.18000001</v>
      </c>
      <c r="F244" s="3">
        <f t="shared" si="20"/>
        <v>2211729221.3199997</v>
      </c>
    </row>
    <row r="245" spans="1:6" x14ac:dyDescent="0.3">
      <c r="A245" s="1">
        <v>2010</v>
      </c>
      <c r="B245" s="3">
        <v>423154548</v>
      </c>
      <c r="C245" s="3">
        <v>285715738</v>
      </c>
      <c r="D245" s="3">
        <v>544517945.90999997</v>
      </c>
      <c r="E245" s="3">
        <v>112871390.22</v>
      </c>
      <c r="F245" s="3">
        <f t="shared" si="20"/>
        <v>1366259622.1299999</v>
      </c>
    </row>
    <row r="246" spans="1:6" x14ac:dyDescent="0.3">
      <c r="A246" s="1">
        <v>2011</v>
      </c>
      <c r="B246" s="3">
        <v>431071802</v>
      </c>
      <c r="C246" s="3">
        <v>285967012</v>
      </c>
      <c r="D246" s="3">
        <v>695738070.02999997</v>
      </c>
      <c r="E246" s="3">
        <v>141603508.62</v>
      </c>
      <c r="F246" s="3">
        <f t="shared" si="20"/>
        <v>1554380392.6500001</v>
      </c>
    </row>
    <row r="247" spans="1:6" x14ac:dyDescent="0.3">
      <c r="A247" s="1">
        <v>2012</v>
      </c>
      <c r="B247" s="3">
        <v>473239720</v>
      </c>
      <c r="C247" s="3">
        <v>292535363</v>
      </c>
      <c r="D247" s="3">
        <v>736396305.07000005</v>
      </c>
      <c r="E247" s="3">
        <v>148923915.72</v>
      </c>
      <c r="F247" s="3">
        <f t="shared" si="20"/>
        <v>1651095303.7900002</v>
      </c>
    </row>
    <row r="248" spans="1:6" x14ac:dyDescent="0.3">
      <c r="A248" s="1">
        <v>2013</v>
      </c>
      <c r="B248" s="3">
        <v>488925019</v>
      </c>
      <c r="C248" s="3">
        <v>297183698</v>
      </c>
      <c r="D248" s="3">
        <v>477368259.18000001</v>
      </c>
      <c r="E248" s="3">
        <v>96802928.530000001</v>
      </c>
      <c r="F248" s="3">
        <f t="shared" si="20"/>
        <v>1360279904.71</v>
      </c>
    </row>
    <row r="249" spans="1:6" x14ac:dyDescent="0.3">
      <c r="A249" s="1">
        <v>2014</v>
      </c>
      <c r="B249" s="3">
        <v>497972317</v>
      </c>
      <c r="C249" s="3">
        <v>304893136</v>
      </c>
      <c r="D249" s="3">
        <v>525602863.68000001</v>
      </c>
      <c r="E249" s="3">
        <v>106436223.71000001</v>
      </c>
      <c r="F249" s="3">
        <f t="shared" si="20"/>
        <v>1434904540.3900001</v>
      </c>
    </row>
    <row r="250" spans="1:6" x14ac:dyDescent="0.3">
      <c r="A250" s="1">
        <v>2015</v>
      </c>
      <c r="B250" s="3">
        <v>503272606</v>
      </c>
      <c r="C250" s="3">
        <v>289642902</v>
      </c>
      <c r="D250" s="3">
        <v>574102690.26999998</v>
      </c>
      <c r="E250" s="3">
        <v>117460960.95</v>
      </c>
      <c r="F250" s="3">
        <f t="shared" si="20"/>
        <v>1484479159.22</v>
      </c>
    </row>
    <row r="251" spans="1:6" x14ac:dyDescent="0.3">
      <c r="A251" s="1">
        <v>2016</v>
      </c>
      <c r="B251" s="3">
        <v>515046618</v>
      </c>
      <c r="C251" s="3">
        <v>306138716</v>
      </c>
      <c r="D251" s="3">
        <v>295170417.81999999</v>
      </c>
      <c r="E251" s="3">
        <v>59121504.089999996</v>
      </c>
      <c r="F251" s="3">
        <f t="shared" si="20"/>
        <v>1175477255.9099998</v>
      </c>
    </row>
    <row r="252" spans="1:6" x14ac:dyDescent="0.3">
      <c r="A252" s="1" t="s">
        <v>30</v>
      </c>
      <c r="B252" s="2" t="s">
        <v>3</v>
      </c>
      <c r="C252" s="2" t="s">
        <v>4</v>
      </c>
      <c r="D252" s="2" t="s">
        <v>5</v>
      </c>
      <c r="E252" s="2" t="s">
        <v>6</v>
      </c>
      <c r="F252" s="2" t="s">
        <v>7</v>
      </c>
    </row>
    <row r="253" spans="1:6" x14ac:dyDescent="0.3">
      <c r="A253" s="1">
        <v>2007</v>
      </c>
      <c r="B253" s="3">
        <v>104965443</v>
      </c>
      <c r="C253" s="3">
        <v>142596740</v>
      </c>
      <c r="D253" s="3">
        <v>16408078</v>
      </c>
      <c r="E253" s="3">
        <v>3206065</v>
      </c>
      <c r="F253" s="3">
        <f t="shared" ref="F253:F262" si="21">SUM(B253:E253)</f>
        <v>267176326</v>
      </c>
    </row>
    <row r="254" spans="1:6" x14ac:dyDescent="0.3">
      <c r="A254" s="1">
        <v>2008</v>
      </c>
      <c r="B254" s="3">
        <v>110586305</v>
      </c>
      <c r="C254" s="3">
        <v>140866398</v>
      </c>
      <c r="D254" s="3">
        <v>17098392.370000001</v>
      </c>
      <c r="E254" s="3">
        <v>3315099.97</v>
      </c>
      <c r="F254" s="3">
        <f t="shared" si="21"/>
        <v>271866195.34000003</v>
      </c>
    </row>
    <row r="255" spans="1:6" x14ac:dyDescent="0.3">
      <c r="A255" s="1">
        <v>2009</v>
      </c>
      <c r="B255" s="3">
        <v>115146250</v>
      </c>
      <c r="C255" s="3">
        <v>155435033</v>
      </c>
      <c r="D255" s="3">
        <v>20885466.009999998</v>
      </c>
      <c r="E255" s="3">
        <v>4130383.66</v>
      </c>
      <c r="F255" s="3">
        <f t="shared" si="21"/>
        <v>295597132.67000002</v>
      </c>
    </row>
    <row r="256" spans="1:6" x14ac:dyDescent="0.3">
      <c r="A256" s="1">
        <v>2010</v>
      </c>
      <c r="B256" s="3">
        <v>121307444</v>
      </c>
      <c r="C256" s="3">
        <v>168266030</v>
      </c>
      <c r="D256" s="3">
        <v>9999134.120000001</v>
      </c>
      <c r="E256" s="3">
        <v>1949768.66</v>
      </c>
      <c r="F256" s="3">
        <f t="shared" si="21"/>
        <v>301522376.78000003</v>
      </c>
    </row>
    <row r="257" spans="1:6" x14ac:dyDescent="0.3">
      <c r="A257" s="1">
        <v>2011</v>
      </c>
      <c r="B257" s="3">
        <v>127441932</v>
      </c>
      <c r="C257" s="3">
        <v>162162304</v>
      </c>
      <c r="D257" s="3">
        <v>13278806.459999999</v>
      </c>
      <c r="E257" s="3">
        <v>2650441.87</v>
      </c>
      <c r="F257" s="3">
        <f t="shared" si="21"/>
        <v>305533484.32999998</v>
      </c>
    </row>
    <row r="258" spans="1:6" x14ac:dyDescent="0.3">
      <c r="A258" s="1">
        <v>2012</v>
      </c>
      <c r="B258" s="3">
        <v>133484085</v>
      </c>
      <c r="C258" s="3">
        <v>171485151</v>
      </c>
      <c r="D258" s="3">
        <v>15922408.049999999</v>
      </c>
      <c r="E258" s="3">
        <v>3140443.17</v>
      </c>
      <c r="F258" s="3">
        <f t="shared" si="21"/>
        <v>324032087.22000003</v>
      </c>
    </row>
    <row r="259" spans="1:6" x14ac:dyDescent="0.3">
      <c r="A259" s="1">
        <v>2013</v>
      </c>
      <c r="B259" s="3">
        <v>140808592</v>
      </c>
      <c r="C259" s="3">
        <v>180803373</v>
      </c>
      <c r="D259" s="3">
        <v>15463151.449999999</v>
      </c>
      <c r="E259" s="3">
        <v>3001900.0100000002</v>
      </c>
      <c r="F259" s="3">
        <f t="shared" si="21"/>
        <v>340077016.45999998</v>
      </c>
    </row>
    <row r="260" spans="1:6" x14ac:dyDescent="0.3">
      <c r="A260" s="1">
        <v>2014</v>
      </c>
      <c r="B260" s="3">
        <v>150987169</v>
      </c>
      <c r="C260" s="3">
        <v>179105674</v>
      </c>
      <c r="D260" s="3">
        <v>13009287.800000001</v>
      </c>
      <c r="E260" s="3">
        <v>2479176.96</v>
      </c>
      <c r="F260" s="3">
        <f t="shared" si="21"/>
        <v>345581307.75999999</v>
      </c>
    </row>
    <row r="261" spans="1:6" x14ac:dyDescent="0.3">
      <c r="A261" s="1">
        <v>2015</v>
      </c>
      <c r="B261" s="3">
        <v>156524320</v>
      </c>
      <c r="C261" s="3">
        <v>199557633</v>
      </c>
      <c r="D261" s="3">
        <v>13660509.219999999</v>
      </c>
      <c r="E261" s="3">
        <v>2646830.5099999998</v>
      </c>
      <c r="F261" s="3">
        <f t="shared" si="21"/>
        <v>372389292.73000002</v>
      </c>
    </row>
    <row r="262" spans="1:6" x14ac:dyDescent="0.3">
      <c r="A262" s="1">
        <v>2016</v>
      </c>
      <c r="B262" s="3">
        <v>163334591</v>
      </c>
      <c r="C262" s="3">
        <v>210828179</v>
      </c>
      <c r="D262" s="3">
        <v>5737696.6099999994</v>
      </c>
      <c r="E262" s="3">
        <v>1124955.8700000001</v>
      </c>
      <c r="F262" s="3">
        <f t="shared" si="21"/>
        <v>381025422.48000002</v>
      </c>
    </row>
    <row r="263" spans="1:6" x14ac:dyDescent="0.3">
      <c r="A263" s="1" t="s">
        <v>31</v>
      </c>
      <c r="B263" s="2" t="s">
        <v>3</v>
      </c>
      <c r="C263" s="2" t="s">
        <v>4</v>
      </c>
      <c r="D263" s="2" t="s">
        <v>5</v>
      </c>
      <c r="E263" s="2" t="s">
        <v>6</v>
      </c>
      <c r="F263" s="2" t="s">
        <v>7</v>
      </c>
    </row>
    <row r="264" spans="1:6" x14ac:dyDescent="0.3">
      <c r="A264" s="1">
        <v>2007</v>
      </c>
      <c r="B264" s="3">
        <v>932933619</v>
      </c>
      <c r="C264" s="3">
        <v>1450851996</v>
      </c>
      <c r="D264" s="3">
        <v>1562765002.3499999</v>
      </c>
      <c r="E264" s="3">
        <v>307517233.23000002</v>
      </c>
      <c r="F264" s="3">
        <f t="shared" ref="F264:F273" si="22">SUM(B264:E264)</f>
        <v>4254067850.5799999</v>
      </c>
    </row>
    <row r="265" spans="1:6" x14ac:dyDescent="0.3">
      <c r="A265" s="1">
        <v>2008</v>
      </c>
      <c r="B265" s="3">
        <v>1196838574.24</v>
      </c>
      <c r="C265" s="3">
        <v>1512204743</v>
      </c>
      <c r="D265" s="3">
        <v>1379365374.1099999</v>
      </c>
      <c r="E265" s="3">
        <v>311506923.82999998</v>
      </c>
      <c r="F265" s="3">
        <f t="shared" si="22"/>
        <v>4399915615.1799994</v>
      </c>
    </row>
    <row r="266" spans="1:6" x14ac:dyDescent="0.3">
      <c r="A266" s="1">
        <v>2009</v>
      </c>
      <c r="B266" s="3">
        <v>1123109175</v>
      </c>
      <c r="C266" s="3">
        <v>1573898761</v>
      </c>
      <c r="D266" s="3">
        <v>1756139462.9300001</v>
      </c>
      <c r="E266" s="3">
        <v>352424291.16999996</v>
      </c>
      <c r="F266" s="3">
        <f t="shared" si="22"/>
        <v>4805571690.1000004</v>
      </c>
    </row>
    <row r="267" spans="1:6" x14ac:dyDescent="0.3">
      <c r="A267" s="1">
        <v>2010</v>
      </c>
      <c r="B267" s="3">
        <v>1130492572</v>
      </c>
      <c r="C267" s="3">
        <v>1660511843</v>
      </c>
      <c r="D267" s="3">
        <v>800662131.97000003</v>
      </c>
      <c r="E267" s="3">
        <v>157091104.26000002</v>
      </c>
      <c r="F267" s="3">
        <f t="shared" si="22"/>
        <v>3748757651.2300005</v>
      </c>
    </row>
    <row r="268" spans="1:6" x14ac:dyDescent="0.3">
      <c r="A268" s="1">
        <v>2011</v>
      </c>
      <c r="B268" s="3">
        <v>1205934942</v>
      </c>
      <c r="C268" s="3">
        <v>1667532397</v>
      </c>
      <c r="D268" s="3">
        <v>927738572.07000005</v>
      </c>
      <c r="E268" s="3">
        <v>188409437.99000001</v>
      </c>
      <c r="F268" s="3">
        <f t="shared" si="22"/>
        <v>3989615349.0600004</v>
      </c>
    </row>
    <row r="269" spans="1:6" x14ac:dyDescent="0.3">
      <c r="A269" s="1">
        <v>2012</v>
      </c>
      <c r="B269" s="3">
        <v>1252434573</v>
      </c>
      <c r="C269" s="3">
        <v>1646580156</v>
      </c>
      <c r="D269" s="3">
        <v>973295757.12000012</v>
      </c>
      <c r="E269" s="3">
        <v>191541250.31</v>
      </c>
      <c r="F269" s="3">
        <f t="shared" si="22"/>
        <v>4063851736.4299998</v>
      </c>
    </row>
    <row r="270" spans="1:6" x14ac:dyDescent="0.3">
      <c r="A270" s="1">
        <v>2013</v>
      </c>
      <c r="B270" s="3">
        <v>1300934841</v>
      </c>
      <c r="C270" s="3">
        <v>1612407271</v>
      </c>
      <c r="D270" s="3">
        <v>617524174.3499999</v>
      </c>
      <c r="E270" s="3">
        <v>122603908.19000001</v>
      </c>
      <c r="F270" s="3">
        <f t="shared" si="22"/>
        <v>3653470194.54</v>
      </c>
    </row>
    <row r="271" spans="1:6" x14ac:dyDescent="0.3">
      <c r="A271" s="1">
        <v>2014</v>
      </c>
      <c r="B271" s="3">
        <v>1342464518</v>
      </c>
      <c r="C271" s="3">
        <v>1530129964</v>
      </c>
      <c r="D271" s="3">
        <v>688792985.96000004</v>
      </c>
      <c r="E271" s="3">
        <v>138372910.15000001</v>
      </c>
      <c r="F271" s="3">
        <f t="shared" si="22"/>
        <v>3699760378.1100001</v>
      </c>
    </row>
    <row r="272" spans="1:6" x14ac:dyDescent="0.3">
      <c r="A272" s="1">
        <v>2015</v>
      </c>
      <c r="B272" s="3">
        <v>1379308533</v>
      </c>
      <c r="C272" s="3">
        <v>1621353229</v>
      </c>
      <c r="D272" s="3">
        <v>809315875.28999996</v>
      </c>
      <c r="E272" s="3">
        <v>161542838.95000002</v>
      </c>
      <c r="F272" s="3">
        <f t="shared" si="22"/>
        <v>3971520476.2399998</v>
      </c>
    </row>
    <row r="273" spans="1:6" x14ac:dyDescent="0.3">
      <c r="A273" s="1">
        <v>2016</v>
      </c>
      <c r="B273" s="3">
        <v>1417616673</v>
      </c>
      <c r="C273" s="3">
        <v>1714310693</v>
      </c>
      <c r="D273" s="3">
        <v>418398765.31999999</v>
      </c>
      <c r="E273" s="3">
        <v>83657943.280000001</v>
      </c>
      <c r="F273" s="3">
        <f t="shared" si="22"/>
        <v>3633984074.6000004</v>
      </c>
    </row>
    <row r="274" spans="1:6" x14ac:dyDescent="0.3">
      <c r="A274" s="1" t="s">
        <v>32</v>
      </c>
      <c r="B274" s="2" t="s">
        <v>3</v>
      </c>
      <c r="C274" s="2" t="s">
        <v>4</v>
      </c>
      <c r="D274" s="2" t="s">
        <v>5</v>
      </c>
      <c r="E274" s="2" t="s">
        <v>6</v>
      </c>
      <c r="F274" s="2" t="s">
        <v>7</v>
      </c>
    </row>
    <row r="275" spans="1:6" x14ac:dyDescent="0.3">
      <c r="A275" s="1">
        <v>2007</v>
      </c>
      <c r="B275" s="3">
        <v>291786686</v>
      </c>
      <c r="C275" s="3">
        <v>143041056</v>
      </c>
      <c r="D275" s="3">
        <v>0</v>
      </c>
      <c r="E275" s="3">
        <v>0</v>
      </c>
      <c r="F275" s="3">
        <f t="shared" ref="F275:F284" si="23">SUM(B275:E275)</f>
        <v>434827742</v>
      </c>
    </row>
    <row r="276" spans="1:6" x14ac:dyDescent="0.3">
      <c r="A276" s="1">
        <v>2008</v>
      </c>
      <c r="B276" s="3">
        <v>296473387</v>
      </c>
      <c r="C276" s="3">
        <v>146489718</v>
      </c>
      <c r="D276" s="3">
        <v>0</v>
      </c>
      <c r="E276" s="3">
        <v>0</v>
      </c>
      <c r="F276" s="3">
        <f t="shared" si="23"/>
        <v>442963105</v>
      </c>
    </row>
    <row r="277" spans="1:6" x14ac:dyDescent="0.3">
      <c r="A277" s="1">
        <v>2009</v>
      </c>
      <c r="B277" s="3">
        <v>321127099</v>
      </c>
      <c r="C277" s="3">
        <v>168621286</v>
      </c>
      <c r="D277" s="3">
        <v>0</v>
      </c>
      <c r="E277" s="3">
        <v>0</v>
      </c>
      <c r="F277" s="3">
        <f t="shared" si="23"/>
        <v>489748385</v>
      </c>
    </row>
    <row r="278" spans="1:6" x14ac:dyDescent="0.3">
      <c r="A278" s="1">
        <v>2010</v>
      </c>
      <c r="B278" s="3">
        <v>337225911</v>
      </c>
      <c r="C278" s="3">
        <v>166131557</v>
      </c>
      <c r="D278" s="3">
        <v>0</v>
      </c>
      <c r="E278" s="3">
        <v>0</v>
      </c>
      <c r="F278" s="3">
        <f t="shared" si="23"/>
        <v>503357468</v>
      </c>
    </row>
    <row r="279" spans="1:6" x14ac:dyDescent="0.3">
      <c r="A279" s="1">
        <v>2011</v>
      </c>
      <c r="B279" s="3">
        <v>342618293</v>
      </c>
      <c r="C279" s="3">
        <v>168370963</v>
      </c>
      <c r="D279" s="3">
        <v>0</v>
      </c>
      <c r="E279" s="3">
        <v>0</v>
      </c>
      <c r="F279" s="3">
        <f t="shared" si="23"/>
        <v>510989256</v>
      </c>
    </row>
    <row r="280" spans="1:6" x14ac:dyDescent="0.3">
      <c r="A280" s="1">
        <v>2012</v>
      </c>
      <c r="B280" s="3">
        <v>345159110</v>
      </c>
      <c r="C280" s="3">
        <v>177116791</v>
      </c>
      <c r="D280" s="3">
        <v>0</v>
      </c>
      <c r="E280" s="3">
        <v>0</v>
      </c>
      <c r="F280" s="3">
        <f t="shared" si="23"/>
        <v>522275901</v>
      </c>
    </row>
    <row r="281" spans="1:6" x14ac:dyDescent="0.3">
      <c r="A281" s="1">
        <v>2013</v>
      </c>
      <c r="B281" s="3">
        <v>362871491</v>
      </c>
      <c r="C281" s="3">
        <v>175454393</v>
      </c>
      <c r="D281" s="3">
        <v>0</v>
      </c>
      <c r="E281" s="3">
        <v>0</v>
      </c>
      <c r="F281" s="3">
        <f t="shared" si="23"/>
        <v>538325884</v>
      </c>
    </row>
    <row r="282" spans="1:6" x14ac:dyDescent="0.3">
      <c r="A282" s="1">
        <v>2014</v>
      </c>
      <c r="B282" s="3">
        <v>368558669</v>
      </c>
      <c r="C282" s="3">
        <v>180202133</v>
      </c>
      <c r="D282" s="3">
        <v>0</v>
      </c>
      <c r="E282" s="3">
        <v>0</v>
      </c>
      <c r="F282" s="3">
        <f t="shared" si="23"/>
        <v>548760802</v>
      </c>
    </row>
    <row r="283" spans="1:6" x14ac:dyDescent="0.3">
      <c r="A283" s="1">
        <v>2015</v>
      </c>
      <c r="B283" s="3">
        <v>392632656</v>
      </c>
      <c r="C283" s="3">
        <v>186608636</v>
      </c>
      <c r="D283" s="3">
        <v>0</v>
      </c>
      <c r="E283" s="3">
        <v>0</v>
      </c>
      <c r="F283" s="3">
        <f t="shared" si="23"/>
        <v>579241292</v>
      </c>
    </row>
    <row r="284" spans="1:6" x14ac:dyDescent="0.3">
      <c r="A284" s="1">
        <v>2016</v>
      </c>
      <c r="B284" s="3">
        <v>396310971</v>
      </c>
      <c r="C284" s="3">
        <v>187228560</v>
      </c>
      <c r="D284" s="3">
        <v>0</v>
      </c>
      <c r="E284" s="3">
        <v>0</v>
      </c>
      <c r="F284" s="3">
        <f t="shared" si="23"/>
        <v>583539531</v>
      </c>
    </row>
    <row r="285" spans="1:6" x14ac:dyDescent="0.3">
      <c r="A285" s="1" t="s">
        <v>33</v>
      </c>
      <c r="B285" s="2" t="s">
        <v>3</v>
      </c>
      <c r="C285" s="2" t="s">
        <v>4</v>
      </c>
      <c r="D285" s="2" t="s">
        <v>5</v>
      </c>
      <c r="E285" s="2" t="s">
        <v>6</v>
      </c>
      <c r="F285" s="2" t="s">
        <v>7</v>
      </c>
    </row>
    <row r="286" spans="1:6" x14ac:dyDescent="0.3">
      <c r="A286" s="1">
        <v>2007</v>
      </c>
      <c r="B286" s="3">
        <v>2001646645</v>
      </c>
      <c r="C286" s="3">
        <v>861173262</v>
      </c>
      <c r="D286" s="3">
        <v>5692497.8600000003</v>
      </c>
      <c r="E286" s="3">
        <v>1208126</v>
      </c>
      <c r="F286" s="3">
        <f t="shared" ref="F286:F295" si="24">SUM(B286:E286)</f>
        <v>2869720530.8600001</v>
      </c>
    </row>
    <row r="287" spans="1:6" x14ac:dyDescent="0.3">
      <c r="A287" s="1">
        <v>2008</v>
      </c>
      <c r="B287" s="3">
        <v>2271349747</v>
      </c>
      <c r="C287" s="3">
        <v>965639567</v>
      </c>
      <c r="D287" s="3">
        <v>6100473.6699999999</v>
      </c>
      <c r="E287" s="3">
        <v>1255156.45</v>
      </c>
      <c r="F287" s="3">
        <f t="shared" si="24"/>
        <v>3244344944.1199999</v>
      </c>
    </row>
    <row r="288" spans="1:6" x14ac:dyDescent="0.3">
      <c r="A288" s="1">
        <v>2009</v>
      </c>
      <c r="B288" s="3">
        <v>2450497081</v>
      </c>
      <c r="C288" s="3">
        <v>889282893</v>
      </c>
      <c r="D288" s="3">
        <v>7186215.5199999996</v>
      </c>
      <c r="E288" s="3">
        <v>1511302.7</v>
      </c>
      <c r="F288" s="3">
        <f t="shared" si="24"/>
        <v>3348477492.2199998</v>
      </c>
    </row>
    <row r="289" spans="1:6" x14ac:dyDescent="0.3">
      <c r="A289" s="1">
        <v>2010</v>
      </c>
      <c r="B289" s="3">
        <v>2462330357</v>
      </c>
      <c r="C289" s="3">
        <v>890213388</v>
      </c>
      <c r="D289" s="3">
        <v>3900016.61</v>
      </c>
      <c r="E289" s="3">
        <v>804539.45</v>
      </c>
      <c r="F289" s="3">
        <f t="shared" si="24"/>
        <v>3357248301.0599999</v>
      </c>
    </row>
    <row r="290" spans="1:6" x14ac:dyDescent="0.3">
      <c r="A290" s="1">
        <v>2011</v>
      </c>
      <c r="B290" s="3">
        <v>2382633701</v>
      </c>
      <c r="C290" s="3">
        <v>813404523</v>
      </c>
      <c r="D290" s="3">
        <v>5471281.8899999997</v>
      </c>
      <c r="E290" s="3">
        <v>1130836.3500000001</v>
      </c>
      <c r="F290" s="3">
        <f t="shared" si="24"/>
        <v>3202640342.2399998</v>
      </c>
    </row>
    <row r="291" spans="1:6" x14ac:dyDescent="0.3">
      <c r="A291" s="1">
        <v>2012</v>
      </c>
      <c r="B291" s="3">
        <v>2363931254</v>
      </c>
      <c r="C291" s="3">
        <v>784964734</v>
      </c>
      <c r="D291" s="3">
        <v>6612411.6100000003</v>
      </c>
      <c r="E291" s="3">
        <v>1390370.52</v>
      </c>
      <c r="F291" s="3">
        <f t="shared" si="24"/>
        <v>3156898770.1300001</v>
      </c>
    </row>
    <row r="292" spans="1:6" x14ac:dyDescent="0.3">
      <c r="A292" s="1">
        <v>2013</v>
      </c>
      <c r="B292" s="3">
        <v>2380224568</v>
      </c>
      <c r="C292" s="3">
        <v>762409655</v>
      </c>
      <c r="D292" s="3">
        <v>8192976.6699999999</v>
      </c>
      <c r="E292" s="3">
        <v>1846558.06</v>
      </c>
      <c r="F292" s="3">
        <f t="shared" si="24"/>
        <v>3152673757.73</v>
      </c>
    </row>
    <row r="293" spans="1:6" x14ac:dyDescent="0.3">
      <c r="A293" s="1">
        <v>2014</v>
      </c>
      <c r="B293" s="3">
        <v>2427832009</v>
      </c>
      <c r="C293" s="3">
        <v>751460176</v>
      </c>
      <c r="D293" s="3">
        <v>32932687.800000001</v>
      </c>
      <c r="E293" s="3">
        <v>6762209.54</v>
      </c>
      <c r="F293" s="3">
        <f t="shared" si="24"/>
        <v>3218987082.3400002</v>
      </c>
    </row>
    <row r="294" spans="1:6" x14ac:dyDescent="0.3">
      <c r="A294" s="1">
        <v>2015</v>
      </c>
      <c r="B294" s="3">
        <v>2459906995</v>
      </c>
      <c r="C294" s="3">
        <v>738900559</v>
      </c>
      <c r="D294" s="3">
        <v>68349124.489999995</v>
      </c>
      <c r="E294" s="3">
        <v>14799212.24</v>
      </c>
      <c r="F294" s="3">
        <f t="shared" si="24"/>
        <v>3281955890.7299995</v>
      </c>
    </row>
    <row r="295" spans="1:6" x14ac:dyDescent="0.3">
      <c r="A295" s="1">
        <v>2016</v>
      </c>
      <c r="B295" s="3">
        <v>2513565351</v>
      </c>
      <c r="C295" s="3">
        <v>764402838</v>
      </c>
      <c r="D295" s="3">
        <v>50717984.32</v>
      </c>
      <c r="E295" s="3">
        <v>9263673.7300000004</v>
      </c>
      <c r="F295" s="3">
        <f t="shared" si="24"/>
        <v>3337949847.0500002</v>
      </c>
    </row>
    <row r="296" spans="1:6" x14ac:dyDescent="0.3">
      <c r="A296" s="1" t="s">
        <v>34</v>
      </c>
      <c r="B296" s="2" t="s">
        <v>3</v>
      </c>
      <c r="C296" s="2" t="s">
        <v>4</v>
      </c>
      <c r="D296" s="2" t="s">
        <v>5</v>
      </c>
      <c r="E296" s="2" t="s">
        <v>6</v>
      </c>
      <c r="F296" s="2" t="s">
        <v>7</v>
      </c>
    </row>
    <row r="297" spans="1:6" x14ac:dyDescent="0.3">
      <c r="A297" s="1">
        <v>2007</v>
      </c>
      <c r="B297" s="3">
        <v>4477871022</v>
      </c>
      <c r="C297" s="3">
        <v>1597019728</v>
      </c>
      <c r="D297" s="3">
        <v>0</v>
      </c>
      <c r="E297" s="3">
        <v>0</v>
      </c>
      <c r="F297" s="3">
        <f t="shared" ref="F297:F306" si="25">SUM(B297:E297)</f>
        <v>6074890750</v>
      </c>
    </row>
    <row r="298" spans="1:6" x14ac:dyDescent="0.3">
      <c r="A298" s="1">
        <v>2008</v>
      </c>
      <c r="B298" s="3">
        <v>4774246948</v>
      </c>
      <c r="C298" s="3">
        <v>1776561698</v>
      </c>
      <c r="D298" s="3">
        <v>0</v>
      </c>
      <c r="E298" s="3">
        <v>0</v>
      </c>
      <c r="F298" s="3">
        <f t="shared" si="25"/>
        <v>6550808646</v>
      </c>
    </row>
    <row r="299" spans="1:6" x14ac:dyDescent="0.3">
      <c r="A299" s="1">
        <v>2009</v>
      </c>
      <c r="B299" s="3">
        <v>4993911798</v>
      </c>
      <c r="C299" s="3">
        <v>1639219940</v>
      </c>
      <c r="D299" s="3">
        <v>0</v>
      </c>
      <c r="E299" s="3">
        <v>0</v>
      </c>
      <c r="F299" s="3">
        <f t="shared" si="25"/>
        <v>6633131738</v>
      </c>
    </row>
    <row r="300" spans="1:6" x14ac:dyDescent="0.3">
      <c r="A300" s="1">
        <v>2010</v>
      </c>
      <c r="B300" s="3">
        <v>5161242631</v>
      </c>
      <c r="C300" s="3">
        <v>1629712648</v>
      </c>
      <c r="D300" s="3">
        <v>0</v>
      </c>
      <c r="E300" s="3">
        <v>0</v>
      </c>
      <c r="F300" s="3">
        <f t="shared" si="25"/>
        <v>6790955279</v>
      </c>
    </row>
    <row r="301" spans="1:6" x14ac:dyDescent="0.3">
      <c r="A301" s="1">
        <v>2011</v>
      </c>
      <c r="B301" s="3">
        <v>5181081479</v>
      </c>
      <c r="C301" s="3">
        <v>1603357420</v>
      </c>
      <c r="D301" s="3">
        <v>0</v>
      </c>
      <c r="E301" s="3">
        <v>0</v>
      </c>
      <c r="F301" s="3">
        <f t="shared" si="25"/>
        <v>6784438899</v>
      </c>
    </row>
    <row r="302" spans="1:6" x14ac:dyDescent="0.3">
      <c r="A302" s="1">
        <v>2012</v>
      </c>
      <c r="B302" s="3">
        <v>5288665467</v>
      </c>
      <c r="C302" s="3">
        <v>1589436330</v>
      </c>
      <c r="D302" s="3">
        <v>0</v>
      </c>
      <c r="E302" s="3">
        <v>0</v>
      </c>
      <c r="F302" s="3">
        <f t="shared" si="25"/>
        <v>6878101797</v>
      </c>
    </row>
    <row r="303" spans="1:6" x14ac:dyDescent="0.3">
      <c r="A303" s="1">
        <v>2013</v>
      </c>
      <c r="B303" s="3">
        <v>5215975384</v>
      </c>
      <c r="C303" s="3">
        <v>1539080492</v>
      </c>
      <c r="D303" s="3">
        <v>0</v>
      </c>
      <c r="E303" s="3">
        <v>0</v>
      </c>
      <c r="F303" s="3">
        <f t="shared" si="25"/>
        <v>6755055876</v>
      </c>
    </row>
    <row r="304" spans="1:6" x14ac:dyDescent="0.3">
      <c r="A304" s="1">
        <v>2014</v>
      </c>
      <c r="B304" s="3">
        <v>4909633895</v>
      </c>
      <c r="C304" s="3">
        <v>1605634868</v>
      </c>
      <c r="D304" s="3">
        <v>0</v>
      </c>
      <c r="E304" s="3">
        <v>0</v>
      </c>
      <c r="F304" s="3">
        <f t="shared" si="25"/>
        <v>6515268763</v>
      </c>
    </row>
    <row r="305" spans="1:6" x14ac:dyDescent="0.3">
      <c r="A305" s="1">
        <v>2015</v>
      </c>
      <c r="B305" s="3">
        <v>4893026907</v>
      </c>
      <c r="C305" s="3">
        <v>1670218363</v>
      </c>
      <c r="D305" s="3">
        <v>0</v>
      </c>
      <c r="E305" s="3">
        <v>0</v>
      </c>
      <c r="F305" s="3">
        <f t="shared" si="25"/>
        <v>6563245270</v>
      </c>
    </row>
    <row r="306" spans="1:6" x14ac:dyDescent="0.3">
      <c r="A306" s="1">
        <v>2016</v>
      </c>
      <c r="B306" s="3">
        <v>5102863484</v>
      </c>
      <c r="C306" s="3">
        <v>1660947483</v>
      </c>
      <c r="D306" s="3">
        <v>0</v>
      </c>
      <c r="E306" s="3">
        <v>0</v>
      </c>
      <c r="F306" s="3">
        <f t="shared" si="25"/>
        <v>6763810967</v>
      </c>
    </row>
    <row r="307" spans="1:6" x14ac:dyDescent="0.3">
      <c r="A307" s="1" t="s">
        <v>35</v>
      </c>
      <c r="B307" s="2" t="s">
        <v>3</v>
      </c>
      <c r="C307" s="2" t="s">
        <v>4</v>
      </c>
      <c r="D307" s="2" t="s">
        <v>5</v>
      </c>
      <c r="E307" s="2" t="s">
        <v>6</v>
      </c>
      <c r="F307" s="2" t="s">
        <v>7</v>
      </c>
    </row>
    <row r="308" spans="1:6" x14ac:dyDescent="0.3">
      <c r="A308" s="1">
        <v>2007</v>
      </c>
      <c r="B308" s="3">
        <v>131304605</v>
      </c>
      <c r="C308" s="3">
        <v>90339949</v>
      </c>
      <c r="D308" s="3">
        <v>0</v>
      </c>
      <c r="E308" s="3">
        <v>0</v>
      </c>
      <c r="F308" s="3">
        <f t="shared" ref="F308:F317" si="26">SUM(B308:E308)</f>
        <v>221644554</v>
      </c>
    </row>
    <row r="309" spans="1:6" x14ac:dyDescent="0.3">
      <c r="A309" s="1">
        <v>2008</v>
      </c>
      <c r="B309" s="3">
        <v>140873865</v>
      </c>
      <c r="C309" s="3">
        <v>103152530</v>
      </c>
      <c r="D309" s="3">
        <v>0</v>
      </c>
      <c r="E309" s="3">
        <v>0</v>
      </c>
      <c r="F309" s="3">
        <f t="shared" si="26"/>
        <v>244026395</v>
      </c>
    </row>
    <row r="310" spans="1:6" x14ac:dyDescent="0.3">
      <c r="A310" s="1">
        <v>2009</v>
      </c>
      <c r="B310" s="3">
        <v>152899365</v>
      </c>
      <c r="C310" s="3">
        <v>112696726</v>
      </c>
      <c r="D310" s="3">
        <v>0</v>
      </c>
      <c r="E310" s="3">
        <v>0</v>
      </c>
      <c r="F310" s="3">
        <f t="shared" si="26"/>
        <v>265596091</v>
      </c>
    </row>
    <row r="311" spans="1:6" x14ac:dyDescent="0.3">
      <c r="A311" s="1">
        <v>2010</v>
      </c>
      <c r="B311" s="3">
        <v>160385650</v>
      </c>
      <c r="C311" s="3">
        <v>118294416</v>
      </c>
      <c r="D311" s="3">
        <v>0</v>
      </c>
      <c r="E311" s="3">
        <v>0</v>
      </c>
      <c r="F311" s="3">
        <f t="shared" si="26"/>
        <v>278680066</v>
      </c>
    </row>
    <row r="312" spans="1:6" x14ac:dyDescent="0.3">
      <c r="A312" s="1">
        <v>2011</v>
      </c>
      <c r="B312" s="3">
        <v>167518694</v>
      </c>
      <c r="C312" s="3">
        <v>117694128</v>
      </c>
      <c r="D312" s="3">
        <v>0</v>
      </c>
      <c r="E312" s="3">
        <v>0</v>
      </c>
      <c r="F312" s="3">
        <f t="shared" si="26"/>
        <v>285212822</v>
      </c>
    </row>
    <row r="313" spans="1:6" x14ac:dyDescent="0.3">
      <c r="A313" s="1">
        <v>2012</v>
      </c>
      <c r="B313" s="3">
        <v>173018508</v>
      </c>
      <c r="C313" s="3">
        <v>109953909</v>
      </c>
      <c r="D313" s="3">
        <v>0</v>
      </c>
      <c r="E313" s="3">
        <v>0</v>
      </c>
      <c r="F313" s="3">
        <f t="shared" si="26"/>
        <v>282972417</v>
      </c>
    </row>
    <row r="314" spans="1:6" x14ac:dyDescent="0.3">
      <c r="A314" s="1">
        <v>2013</v>
      </c>
      <c r="B314" s="3">
        <v>176630851</v>
      </c>
      <c r="C314" s="3">
        <v>122163558</v>
      </c>
      <c r="D314" s="3">
        <v>0</v>
      </c>
      <c r="E314" s="3">
        <v>0</v>
      </c>
      <c r="F314" s="3">
        <f t="shared" si="26"/>
        <v>298794409</v>
      </c>
    </row>
    <row r="315" spans="1:6" x14ac:dyDescent="0.3">
      <c r="A315" s="1">
        <v>2014</v>
      </c>
      <c r="B315" s="3">
        <v>178520284</v>
      </c>
      <c r="C315" s="3">
        <v>119977523</v>
      </c>
      <c r="D315" s="3">
        <v>0</v>
      </c>
      <c r="E315" s="3">
        <v>0</v>
      </c>
      <c r="F315" s="3">
        <f t="shared" si="26"/>
        <v>298497807</v>
      </c>
    </row>
    <row r="316" spans="1:6" x14ac:dyDescent="0.3">
      <c r="A316" s="1">
        <v>2015</v>
      </c>
      <c r="B316" s="3">
        <v>178841782</v>
      </c>
      <c r="C316" s="3">
        <v>125466845</v>
      </c>
      <c r="D316" s="3">
        <v>0</v>
      </c>
      <c r="E316" s="3">
        <v>0</v>
      </c>
      <c r="F316" s="3">
        <f t="shared" si="26"/>
        <v>304308627</v>
      </c>
    </row>
    <row r="317" spans="1:6" x14ac:dyDescent="0.3">
      <c r="A317" s="1">
        <v>2016</v>
      </c>
      <c r="B317" s="3">
        <v>181606603</v>
      </c>
      <c r="C317" s="3">
        <v>130787452</v>
      </c>
      <c r="D317" s="3">
        <v>0</v>
      </c>
      <c r="E317" s="3">
        <v>0</v>
      </c>
      <c r="F317" s="3">
        <f t="shared" si="26"/>
        <v>312394055</v>
      </c>
    </row>
    <row r="318" spans="1:6" x14ac:dyDescent="0.3">
      <c r="A318" s="1" t="s">
        <v>36</v>
      </c>
      <c r="B318" s="2" t="s">
        <v>3</v>
      </c>
      <c r="C318" s="2" t="s">
        <v>4</v>
      </c>
      <c r="D318" s="2" t="s">
        <v>5</v>
      </c>
      <c r="E318" s="2" t="s">
        <v>6</v>
      </c>
      <c r="F318" s="2" t="s">
        <v>7</v>
      </c>
    </row>
    <row r="319" spans="1:6" x14ac:dyDescent="0.3">
      <c r="A319" s="1">
        <v>2007</v>
      </c>
      <c r="B319" s="3">
        <v>110390580</v>
      </c>
      <c r="C319" s="3">
        <v>130243729</v>
      </c>
      <c r="D319" s="3">
        <v>0</v>
      </c>
      <c r="E319" s="3">
        <v>0</v>
      </c>
      <c r="F319" s="3">
        <f t="shared" ref="F319:F328" si="27">SUM(B319:E319)</f>
        <v>240634309</v>
      </c>
    </row>
    <row r="320" spans="1:6" x14ac:dyDescent="0.3">
      <c r="A320" s="1">
        <v>2008</v>
      </c>
      <c r="B320" s="3">
        <v>111920787</v>
      </c>
      <c r="C320" s="3">
        <v>109302331</v>
      </c>
      <c r="D320" s="3">
        <v>0</v>
      </c>
      <c r="E320" s="3">
        <v>0</v>
      </c>
      <c r="F320" s="3">
        <f t="shared" si="27"/>
        <v>221223118</v>
      </c>
    </row>
    <row r="321" spans="1:6" x14ac:dyDescent="0.3">
      <c r="A321" s="1">
        <v>2009</v>
      </c>
      <c r="B321" s="3">
        <v>118184577</v>
      </c>
      <c r="C321" s="3">
        <v>132578331</v>
      </c>
      <c r="D321" s="3">
        <v>0</v>
      </c>
      <c r="E321" s="3">
        <v>0</v>
      </c>
      <c r="F321" s="3">
        <f t="shared" si="27"/>
        <v>250762908</v>
      </c>
    </row>
    <row r="322" spans="1:6" x14ac:dyDescent="0.3">
      <c r="A322" s="1">
        <v>2010</v>
      </c>
      <c r="B322" s="3">
        <v>122164938</v>
      </c>
      <c r="C322" s="3">
        <v>118691539</v>
      </c>
      <c r="D322" s="3">
        <v>0</v>
      </c>
      <c r="E322" s="3">
        <v>0</v>
      </c>
      <c r="F322" s="3">
        <f t="shared" si="27"/>
        <v>240856477</v>
      </c>
    </row>
    <row r="323" spans="1:6" x14ac:dyDescent="0.3">
      <c r="A323" s="1">
        <v>2011</v>
      </c>
      <c r="B323" s="3">
        <v>125897563</v>
      </c>
      <c r="C323" s="3">
        <v>115765260</v>
      </c>
      <c r="D323" s="3">
        <v>0</v>
      </c>
      <c r="E323" s="3">
        <v>0</v>
      </c>
      <c r="F323" s="3">
        <f t="shared" si="27"/>
        <v>241662823</v>
      </c>
    </row>
    <row r="324" spans="1:6" x14ac:dyDescent="0.3">
      <c r="A324" s="1">
        <v>2012</v>
      </c>
      <c r="B324" s="3">
        <v>125802832</v>
      </c>
      <c r="C324" s="3">
        <v>110985161</v>
      </c>
      <c r="D324" s="3">
        <v>0</v>
      </c>
      <c r="E324" s="3">
        <v>0</v>
      </c>
      <c r="F324" s="3">
        <f t="shared" si="27"/>
        <v>236787993</v>
      </c>
    </row>
    <row r="325" spans="1:6" x14ac:dyDescent="0.3">
      <c r="A325" s="1">
        <v>2013</v>
      </c>
      <c r="B325" s="3">
        <v>129767122</v>
      </c>
      <c r="C325" s="3">
        <v>114524149</v>
      </c>
      <c r="D325" s="3">
        <v>0</v>
      </c>
      <c r="E325" s="3">
        <v>0</v>
      </c>
      <c r="F325" s="3">
        <f t="shared" si="27"/>
        <v>244291271</v>
      </c>
    </row>
    <row r="326" spans="1:6" x14ac:dyDescent="0.3">
      <c r="A326" s="1">
        <v>2014</v>
      </c>
      <c r="B326" s="3">
        <v>133092361</v>
      </c>
      <c r="C326" s="3">
        <v>122573626</v>
      </c>
      <c r="D326" s="3">
        <v>0</v>
      </c>
      <c r="E326" s="3">
        <v>0</v>
      </c>
      <c r="F326" s="3">
        <f t="shared" si="27"/>
        <v>255665987</v>
      </c>
    </row>
    <row r="327" spans="1:6" x14ac:dyDescent="0.3">
      <c r="A327" s="1">
        <v>2015</v>
      </c>
      <c r="B327" s="3">
        <v>136433427</v>
      </c>
      <c r="C327" s="3">
        <v>126857132</v>
      </c>
      <c r="D327" s="3">
        <v>0</v>
      </c>
      <c r="E327" s="3">
        <v>0</v>
      </c>
      <c r="F327" s="3">
        <f t="shared" si="27"/>
        <v>263290559</v>
      </c>
    </row>
    <row r="328" spans="1:6" x14ac:dyDescent="0.3">
      <c r="A328" s="1">
        <v>2016</v>
      </c>
      <c r="B328" s="3">
        <v>138160370</v>
      </c>
      <c r="C328" s="3">
        <v>130086679</v>
      </c>
      <c r="D328" s="3">
        <v>0</v>
      </c>
      <c r="E328" s="3">
        <v>0</v>
      </c>
      <c r="F328" s="3">
        <f t="shared" si="27"/>
        <v>268247049</v>
      </c>
    </row>
    <row r="329" spans="1:6" x14ac:dyDescent="0.3">
      <c r="A329" s="1" t="s">
        <v>37</v>
      </c>
      <c r="B329" s="2" t="s">
        <v>3</v>
      </c>
      <c r="C329" s="2" t="s">
        <v>4</v>
      </c>
      <c r="D329" s="2" t="s">
        <v>5</v>
      </c>
      <c r="E329" s="2" t="s">
        <v>6</v>
      </c>
      <c r="F329" s="2" t="s">
        <v>7</v>
      </c>
    </row>
    <row r="330" spans="1:6" x14ac:dyDescent="0.3">
      <c r="A330" s="1">
        <v>2007</v>
      </c>
      <c r="B330" s="3">
        <v>663888261</v>
      </c>
      <c r="C330" s="3">
        <v>399744369</v>
      </c>
      <c r="D330" s="3">
        <v>0</v>
      </c>
      <c r="E330" s="3">
        <v>0</v>
      </c>
      <c r="F330" s="3">
        <f t="shared" ref="F330:F339" si="28">SUM(B330:E330)</f>
        <v>1063632630</v>
      </c>
    </row>
    <row r="331" spans="1:6" x14ac:dyDescent="0.3">
      <c r="A331" s="1">
        <v>2008</v>
      </c>
      <c r="B331" s="3">
        <v>715702461</v>
      </c>
      <c r="C331" s="3">
        <v>451865982</v>
      </c>
      <c r="D331" s="3">
        <v>0</v>
      </c>
      <c r="E331" s="3">
        <v>0</v>
      </c>
      <c r="F331" s="3">
        <f t="shared" si="28"/>
        <v>1167568443</v>
      </c>
    </row>
    <row r="332" spans="1:6" x14ac:dyDescent="0.3">
      <c r="A332" s="1">
        <v>2009</v>
      </c>
      <c r="B332" s="3">
        <v>773646902</v>
      </c>
      <c r="C332" s="3">
        <v>515423521</v>
      </c>
      <c r="D332" s="3">
        <v>0</v>
      </c>
      <c r="E332" s="3">
        <v>0</v>
      </c>
      <c r="F332" s="3">
        <f t="shared" si="28"/>
        <v>1289070423</v>
      </c>
    </row>
    <row r="333" spans="1:6" x14ac:dyDescent="0.3">
      <c r="A333" s="1">
        <v>2010</v>
      </c>
      <c r="B333" s="3">
        <v>789371413</v>
      </c>
      <c r="C333" s="3">
        <v>516914799</v>
      </c>
      <c r="D333" s="3">
        <v>0</v>
      </c>
      <c r="E333" s="3">
        <v>0</v>
      </c>
      <c r="F333" s="3">
        <f t="shared" si="28"/>
        <v>1306286212</v>
      </c>
    </row>
    <row r="334" spans="1:6" x14ac:dyDescent="0.3">
      <c r="A334" s="1">
        <v>2011</v>
      </c>
      <c r="B334" s="3">
        <v>805050605</v>
      </c>
      <c r="C334" s="3">
        <v>515816777</v>
      </c>
      <c r="D334" s="3">
        <v>0</v>
      </c>
      <c r="E334" s="3">
        <v>0</v>
      </c>
      <c r="F334" s="3">
        <f t="shared" si="28"/>
        <v>1320867382</v>
      </c>
    </row>
    <row r="335" spans="1:6" x14ac:dyDescent="0.3">
      <c r="A335" s="1">
        <v>2012</v>
      </c>
      <c r="B335" s="3">
        <v>814430779</v>
      </c>
      <c r="C335" s="3">
        <v>498064254</v>
      </c>
      <c r="D335" s="3">
        <v>0</v>
      </c>
      <c r="E335" s="3">
        <v>0</v>
      </c>
      <c r="F335" s="3">
        <f t="shared" si="28"/>
        <v>1312495033</v>
      </c>
    </row>
    <row r="336" spans="1:6" x14ac:dyDescent="0.3">
      <c r="A336" s="1">
        <v>2013</v>
      </c>
      <c r="B336" s="3">
        <v>832856152</v>
      </c>
      <c r="C336" s="3">
        <v>516733663</v>
      </c>
      <c r="D336" s="3">
        <v>0</v>
      </c>
      <c r="E336" s="3">
        <v>0</v>
      </c>
      <c r="F336" s="3">
        <f t="shared" si="28"/>
        <v>1349589815</v>
      </c>
    </row>
    <row r="337" spans="1:6" x14ac:dyDescent="0.3">
      <c r="A337" s="1">
        <v>2014</v>
      </c>
      <c r="B337" s="3">
        <v>847053028</v>
      </c>
      <c r="C337" s="3">
        <v>535774686</v>
      </c>
      <c r="D337" s="3">
        <v>0</v>
      </c>
      <c r="E337" s="3">
        <v>0</v>
      </c>
      <c r="F337" s="3">
        <f t="shared" si="28"/>
        <v>1382827714</v>
      </c>
    </row>
    <row r="338" spans="1:6" x14ac:dyDescent="0.3">
      <c r="A338" s="1">
        <v>2015</v>
      </c>
      <c r="B338" s="3">
        <v>852745674</v>
      </c>
      <c r="C338" s="3">
        <v>523341019</v>
      </c>
      <c r="D338" s="3">
        <v>0</v>
      </c>
      <c r="E338" s="3">
        <v>0</v>
      </c>
      <c r="F338" s="3">
        <f t="shared" si="28"/>
        <v>1376086693</v>
      </c>
    </row>
    <row r="339" spans="1:6" x14ac:dyDescent="0.3">
      <c r="A339" s="1">
        <v>2016</v>
      </c>
      <c r="B339" s="3">
        <v>885257854</v>
      </c>
      <c r="C339" s="3">
        <v>537649202</v>
      </c>
      <c r="D339" s="3">
        <v>0</v>
      </c>
      <c r="E339" s="3">
        <v>0</v>
      </c>
      <c r="F339" s="3">
        <f t="shared" si="28"/>
        <v>1422907056</v>
      </c>
    </row>
    <row r="340" spans="1:6" x14ac:dyDescent="0.3">
      <c r="A340" s="1" t="s">
        <v>38</v>
      </c>
      <c r="B340" s="2" t="s">
        <v>3</v>
      </c>
      <c r="C340" s="2" t="s">
        <v>4</v>
      </c>
      <c r="D340" s="2" t="s">
        <v>5</v>
      </c>
      <c r="E340" s="2" t="s">
        <v>6</v>
      </c>
      <c r="F340" s="2" t="s">
        <v>7</v>
      </c>
    </row>
    <row r="341" spans="1:6" x14ac:dyDescent="0.3">
      <c r="A341" s="1">
        <v>2007</v>
      </c>
      <c r="B341" s="3">
        <v>127918330</v>
      </c>
      <c r="C341" s="3">
        <v>161444611</v>
      </c>
      <c r="D341" s="3">
        <v>0</v>
      </c>
      <c r="E341" s="3">
        <v>0</v>
      </c>
      <c r="F341" s="3">
        <f t="shared" ref="F341:F350" si="29">SUM(B341:E341)</f>
        <v>289362941</v>
      </c>
    </row>
    <row r="342" spans="1:6" x14ac:dyDescent="0.3">
      <c r="A342" s="1">
        <v>2008</v>
      </c>
      <c r="B342" s="3">
        <v>133634274</v>
      </c>
      <c r="C342" s="3">
        <v>169435229</v>
      </c>
      <c r="D342" s="3">
        <v>0</v>
      </c>
      <c r="E342" s="3">
        <v>0</v>
      </c>
      <c r="F342" s="3">
        <f t="shared" si="29"/>
        <v>303069503</v>
      </c>
    </row>
    <row r="343" spans="1:6" x14ac:dyDescent="0.3">
      <c r="A343" s="1">
        <v>2009</v>
      </c>
      <c r="B343" s="3">
        <v>140741891</v>
      </c>
      <c r="C343" s="3">
        <v>191870485</v>
      </c>
      <c r="D343" s="3">
        <v>0</v>
      </c>
      <c r="E343" s="3">
        <v>0</v>
      </c>
      <c r="F343" s="3">
        <f t="shared" si="29"/>
        <v>332612376</v>
      </c>
    </row>
    <row r="344" spans="1:6" x14ac:dyDescent="0.3">
      <c r="A344" s="1">
        <v>2010</v>
      </c>
      <c r="B344" s="3">
        <v>143980390</v>
      </c>
      <c r="C344" s="3">
        <v>191210841</v>
      </c>
      <c r="D344" s="3">
        <v>0</v>
      </c>
      <c r="E344" s="3">
        <v>0</v>
      </c>
      <c r="F344" s="3">
        <f t="shared" si="29"/>
        <v>335191231</v>
      </c>
    </row>
    <row r="345" spans="1:6" x14ac:dyDescent="0.3">
      <c r="A345" s="1">
        <v>2011</v>
      </c>
      <c r="B345" s="3">
        <v>150572877</v>
      </c>
      <c r="C345" s="3">
        <v>173952627</v>
      </c>
      <c r="D345" s="3">
        <v>0</v>
      </c>
      <c r="E345" s="3">
        <v>0</v>
      </c>
      <c r="F345" s="3">
        <f t="shared" si="29"/>
        <v>324525504</v>
      </c>
    </row>
    <row r="346" spans="1:6" x14ac:dyDescent="0.3">
      <c r="A346" s="1">
        <v>2012</v>
      </c>
      <c r="B346" s="3">
        <v>159273876</v>
      </c>
      <c r="C346" s="3">
        <v>181761836</v>
      </c>
      <c r="D346" s="3">
        <v>0</v>
      </c>
      <c r="E346" s="3">
        <v>0</v>
      </c>
      <c r="F346" s="3">
        <f t="shared" si="29"/>
        <v>341035712</v>
      </c>
    </row>
    <row r="347" spans="1:6" x14ac:dyDescent="0.3">
      <c r="A347" s="1">
        <v>2013</v>
      </c>
      <c r="B347" s="3">
        <v>165874548</v>
      </c>
      <c r="C347" s="3">
        <v>185733082</v>
      </c>
      <c r="D347" s="3">
        <v>0</v>
      </c>
      <c r="E347" s="3">
        <v>0</v>
      </c>
      <c r="F347" s="3">
        <f t="shared" si="29"/>
        <v>351607630</v>
      </c>
    </row>
    <row r="348" spans="1:6" x14ac:dyDescent="0.3">
      <c r="A348" s="1">
        <v>2014</v>
      </c>
      <c r="B348" s="3">
        <v>167980461</v>
      </c>
      <c r="C348" s="3">
        <v>190745980</v>
      </c>
      <c r="D348" s="3">
        <v>0</v>
      </c>
      <c r="E348" s="3">
        <v>0</v>
      </c>
      <c r="F348" s="3">
        <f t="shared" si="29"/>
        <v>358726441</v>
      </c>
    </row>
    <row r="349" spans="1:6" x14ac:dyDescent="0.3">
      <c r="A349" s="1">
        <v>2015</v>
      </c>
      <c r="B349" s="3">
        <v>171850004</v>
      </c>
      <c r="C349" s="3">
        <v>205023396</v>
      </c>
      <c r="D349" s="3">
        <v>0</v>
      </c>
      <c r="E349" s="3">
        <v>0</v>
      </c>
      <c r="F349" s="3">
        <f t="shared" si="29"/>
        <v>376873400</v>
      </c>
    </row>
    <row r="350" spans="1:6" x14ac:dyDescent="0.3">
      <c r="A350" s="1">
        <v>2016</v>
      </c>
      <c r="B350" s="3">
        <v>172529423</v>
      </c>
      <c r="C350" s="3">
        <v>218195725</v>
      </c>
      <c r="D350" s="3">
        <v>0</v>
      </c>
      <c r="E350" s="3">
        <v>0</v>
      </c>
      <c r="F350" s="3">
        <f t="shared" si="29"/>
        <v>390725148</v>
      </c>
    </row>
    <row r="351" spans="1:6" x14ac:dyDescent="0.3">
      <c r="A351" s="1" t="s">
        <v>39</v>
      </c>
      <c r="B351" s="2" t="s">
        <v>3</v>
      </c>
      <c r="C351" s="2" t="s">
        <v>4</v>
      </c>
      <c r="D351" s="2" t="s">
        <v>5</v>
      </c>
      <c r="E351" s="2" t="s">
        <v>6</v>
      </c>
      <c r="F351" s="2" t="s">
        <v>7</v>
      </c>
    </row>
    <row r="352" spans="1:6" x14ac:dyDescent="0.3">
      <c r="A352" s="1">
        <v>2007</v>
      </c>
      <c r="B352" s="3">
        <v>26432656</v>
      </c>
      <c r="C352" s="3">
        <v>79404612</v>
      </c>
      <c r="D352" s="3">
        <v>12951583</v>
      </c>
      <c r="E352" s="3">
        <v>2408312.9900000002</v>
      </c>
      <c r="F352" s="3">
        <f t="shared" ref="F352:F361" si="30">SUM(B352:E352)</f>
        <v>121197163.98999999</v>
      </c>
    </row>
    <row r="353" spans="1:6" x14ac:dyDescent="0.3">
      <c r="A353" s="1">
        <v>2008</v>
      </c>
      <c r="B353" s="3">
        <v>28576864</v>
      </c>
      <c r="C353" s="3">
        <v>76174241</v>
      </c>
      <c r="D353" s="3">
        <v>22556645.57</v>
      </c>
      <c r="E353" s="3">
        <v>3457158</v>
      </c>
      <c r="F353" s="3">
        <f t="shared" si="30"/>
        <v>130764908.56999999</v>
      </c>
    </row>
    <row r="354" spans="1:6" x14ac:dyDescent="0.3">
      <c r="A354" s="1">
        <v>2009</v>
      </c>
      <c r="B354" s="3">
        <v>29599643</v>
      </c>
      <c r="C354" s="3">
        <v>95948647</v>
      </c>
      <c r="D354" s="3">
        <v>25018927</v>
      </c>
      <c r="E354" s="3">
        <v>4639706.22</v>
      </c>
      <c r="F354" s="3">
        <f t="shared" si="30"/>
        <v>155206923.22</v>
      </c>
    </row>
    <row r="355" spans="1:6" x14ac:dyDescent="0.3">
      <c r="A355" s="1">
        <v>2010</v>
      </c>
      <c r="B355" s="3">
        <v>31123248</v>
      </c>
      <c r="C355" s="3">
        <v>96946062</v>
      </c>
      <c r="D355" s="3">
        <v>16178264.550000001</v>
      </c>
      <c r="E355" s="3">
        <v>2997965.9</v>
      </c>
      <c r="F355" s="3">
        <f t="shared" si="30"/>
        <v>147245540.45000002</v>
      </c>
    </row>
    <row r="356" spans="1:6" x14ac:dyDescent="0.3">
      <c r="A356" s="1">
        <v>2011</v>
      </c>
      <c r="B356" s="3">
        <v>31711869</v>
      </c>
      <c r="C356" s="3">
        <v>98238295</v>
      </c>
      <c r="D356" s="3">
        <v>21779814.969999999</v>
      </c>
      <c r="E356" s="3">
        <v>4022494.33</v>
      </c>
      <c r="F356" s="3">
        <f t="shared" si="30"/>
        <v>155752473.30000001</v>
      </c>
    </row>
    <row r="357" spans="1:6" x14ac:dyDescent="0.3">
      <c r="A357" s="1">
        <v>2012</v>
      </c>
      <c r="B357" s="3">
        <v>32792394</v>
      </c>
      <c r="C357" s="3">
        <v>128741643</v>
      </c>
      <c r="D357" s="3">
        <v>23898545.59</v>
      </c>
      <c r="E357" s="3">
        <v>4394466.04</v>
      </c>
      <c r="F357" s="3">
        <f t="shared" si="30"/>
        <v>189827048.63</v>
      </c>
    </row>
    <row r="358" spans="1:6" x14ac:dyDescent="0.3">
      <c r="A358" s="1">
        <v>2013</v>
      </c>
      <c r="B358" s="3">
        <v>33527415</v>
      </c>
      <c r="C358" s="3">
        <v>135158992</v>
      </c>
      <c r="D358" s="3">
        <v>22166165.710000001</v>
      </c>
      <c r="E358" s="3">
        <v>4093436.02</v>
      </c>
      <c r="F358" s="3">
        <f t="shared" si="30"/>
        <v>194946008.73000002</v>
      </c>
    </row>
    <row r="359" spans="1:6" x14ac:dyDescent="0.3">
      <c r="A359" s="1">
        <v>2014</v>
      </c>
      <c r="B359" s="3">
        <v>35307797</v>
      </c>
      <c r="C359" s="3">
        <v>140492002</v>
      </c>
      <c r="D359" s="3">
        <v>22611074.25</v>
      </c>
      <c r="E359" s="3">
        <v>4170679.94</v>
      </c>
      <c r="F359" s="3">
        <f t="shared" si="30"/>
        <v>202581553.19</v>
      </c>
    </row>
    <row r="360" spans="1:6" x14ac:dyDescent="0.3">
      <c r="A360" s="1">
        <v>2015</v>
      </c>
      <c r="B360" s="3">
        <v>36430814</v>
      </c>
      <c r="C360" s="3">
        <v>148066718</v>
      </c>
      <c r="D360" s="3">
        <v>20629514.02</v>
      </c>
      <c r="E360" s="3">
        <v>3819705.25</v>
      </c>
      <c r="F360" s="3">
        <f t="shared" si="30"/>
        <v>208946751.27000001</v>
      </c>
    </row>
    <row r="361" spans="1:6" x14ac:dyDescent="0.3">
      <c r="A361" s="1">
        <v>2016</v>
      </c>
      <c r="B361" s="3">
        <v>38463929</v>
      </c>
      <c r="C361" s="3">
        <v>136524603</v>
      </c>
      <c r="D361" s="3">
        <v>10759149.93</v>
      </c>
      <c r="E361" s="3">
        <v>2001047.61</v>
      </c>
      <c r="F361" s="3">
        <f t="shared" si="30"/>
        <v>187748729.54000002</v>
      </c>
    </row>
    <row r="362" spans="1:6" x14ac:dyDescent="0.3">
      <c r="A362" s="1" t="s">
        <v>40</v>
      </c>
      <c r="B362" s="2" t="s">
        <v>3</v>
      </c>
      <c r="C362" s="2" t="s">
        <v>4</v>
      </c>
      <c r="D362" s="2" t="s">
        <v>5</v>
      </c>
      <c r="E362" s="2" t="s">
        <v>6</v>
      </c>
      <c r="F362" s="2" t="s">
        <v>7</v>
      </c>
    </row>
    <row r="363" spans="1:6" x14ac:dyDescent="0.3">
      <c r="A363" s="1">
        <v>2007</v>
      </c>
      <c r="B363" s="3">
        <v>696322888</v>
      </c>
      <c r="C363" s="3">
        <v>283174480</v>
      </c>
      <c r="D363" s="3">
        <v>0</v>
      </c>
      <c r="E363" s="3">
        <v>0</v>
      </c>
      <c r="F363" s="3">
        <f t="shared" ref="F363:F372" si="31">SUM(B363:E363)</f>
        <v>979497368</v>
      </c>
    </row>
    <row r="364" spans="1:6" x14ac:dyDescent="0.3">
      <c r="A364" s="1">
        <v>2008</v>
      </c>
      <c r="B364" s="3">
        <v>754593127</v>
      </c>
      <c r="C364" s="3">
        <v>304677130</v>
      </c>
      <c r="D364" s="3">
        <v>0</v>
      </c>
      <c r="E364" s="3">
        <v>0</v>
      </c>
      <c r="F364" s="3">
        <f t="shared" si="31"/>
        <v>1059270257</v>
      </c>
    </row>
    <row r="365" spans="1:6" x14ac:dyDescent="0.3">
      <c r="A365" s="1">
        <v>2009</v>
      </c>
      <c r="B365" s="3">
        <v>817403424</v>
      </c>
      <c r="C365" s="3">
        <v>346037988</v>
      </c>
      <c r="D365" s="3">
        <v>0</v>
      </c>
      <c r="E365" s="3">
        <v>0</v>
      </c>
      <c r="F365" s="3">
        <f t="shared" si="31"/>
        <v>1163441412</v>
      </c>
    </row>
    <row r="366" spans="1:6" x14ac:dyDescent="0.3">
      <c r="A366" s="1">
        <v>2010</v>
      </c>
      <c r="B366" s="3">
        <v>831901035</v>
      </c>
      <c r="C366" s="3">
        <v>372800475</v>
      </c>
      <c r="D366" s="3">
        <v>0</v>
      </c>
      <c r="E366" s="3">
        <v>0</v>
      </c>
      <c r="F366" s="3">
        <f t="shared" si="31"/>
        <v>1204701510</v>
      </c>
    </row>
    <row r="367" spans="1:6" x14ac:dyDescent="0.3">
      <c r="A367" s="1">
        <v>2011</v>
      </c>
      <c r="B367" s="3">
        <v>861598007</v>
      </c>
      <c r="C367" s="3">
        <v>380322124</v>
      </c>
      <c r="D367" s="3">
        <v>0</v>
      </c>
      <c r="E367" s="3">
        <v>0</v>
      </c>
      <c r="F367" s="3">
        <f t="shared" si="31"/>
        <v>1241920131</v>
      </c>
    </row>
    <row r="368" spans="1:6" x14ac:dyDescent="0.3">
      <c r="A368" s="1">
        <v>2012</v>
      </c>
      <c r="B368" s="3">
        <v>883514742</v>
      </c>
      <c r="C368" s="3">
        <v>380697662</v>
      </c>
      <c r="D368" s="3">
        <v>0</v>
      </c>
      <c r="E368" s="3">
        <v>0</v>
      </c>
      <c r="F368" s="3">
        <f t="shared" si="31"/>
        <v>1264212404</v>
      </c>
    </row>
    <row r="369" spans="1:7" x14ac:dyDescent="0.3">
      <c r="A369" s="1">
        <v>2013</v>
      </c>
      <c r="B369" s="3">
        <v>910969540</v>
      </c>
      <c r="C369" s="3">
        <v>372281410</v>
      </c>
      <c r="D369" s="3">
        <v>0</v>
      </c>
      <c r="E369" s="3">
        <v>0</v>
      </c>
      <c r="F369" s="3">
        <f t="shared" si="31"/>
        <v>1283250950</v>
      </c>
    </row>
    <row r="370" spans="1:7" x14ac:dyDescent="0.3">
      <c r="A370" s="1">
        <v>2014</v>
      </c>
      <c r="B370" s="3">
        <v>929013179</v>
      </c>
      <c r="C370" s="3">
        <v>387333119</v>
      </c>
      <c r="D370" s="3">
        <v>0</v>
      </c>
      <c r="E370" s="3">
        <v>0</v>
      </c>
      <c r="F370" s="3">
        <f t="shared" si="31"/>
        <v>1316346298</v>
      </c>
    </row>
    <row r="371" spans="1:7" x14ac:dyDescent="0.3">
      <c r="A371" s="1">
        <v>2015</v>
      </c>
      <c r="B371" s="3">
        <v>952486475</v>
      </c>
      <c r="C371" s="3">
        <v>395156684</v>
      </c>
      <c r="D371" s="3">
        <v>0</v>
      </c>
      <c r="E371" s="3">
        <v>0</v>
      </c>
      <c r="F371" s="3">
        <f t="shared" si="31"/>
        <v>1347643159</v>
      </c>
    </row>
    <row r="372" spans="1:7" x14ac:dyDescent="0.3">
      <c r="A372" s="1">
        <v>2016</v>
      </c>
      <c r="B372" s="3">
        <v>970235378</v>
      </c>
      <c r="C372" s="3">
        <v>412595380</v>
      </c>
      <c r="D372" s="3">
        <v>0</v>
      </c>
      <c r="E372" s="3">
        <v>0</v>
      </c>
      <c r="F372" s="3">
        <f t="shared" si="31"/>
        <v>1382830758</v>
      </c>
    </row>
    <row r="373" spans="1:7" s="2" customFormat="1" x14ac:dyDescent="0.3">
      <c r="A373" s="1"/>
    </row>
    <row r="376" spans="1:7" x14ac:dyDescent="0.3">
      <c r="A376" s="4" t="s">
        <v>41</v>
      </c>
      <c r="B376" s="5" t="s">
        <v>3</v>
      </c>
      <c r="C376" s="5" t="s">
        <v>4</v>
      </c>
      <c r="D376" s="5" t="s">
        <v>5</v>
      </c>
      <c r="E376" s="5" t="s">
        <v>42</v>
      </c>
      <c r="F376" s="7" t="s">
        <v>17</v>
      </c>
      <c r="G376" s="5" t="s">
        <v>7</v>
      </c>
    </row>
    <row r="377" spans="1:7" x14ac:dyDescent="0.3">
      <c r="A377" s="4">
        <v>2007</v>
      </c>
      <c r="B377" s="8">
        <f>B11+B22+B33+B44+B55+B66+B77+B88+B99+B110+B121+B132+B143+B154+B165+B176+B187+B198+B209+B220+B231+B242+B253+B264+B275+B286+B297+B308+B319+B330+B341+B352+B363</f>
        <v>25729386349</v>
      </c>
      <c r="C377" s="8">
        <f>C11+C22+C33+C44+C55+C66+C77+C88+C99+C110+C121+C132+C143+C154+C165+C176+C187+C198+C209+C220+C231+C242+C253+C264+C275+C286+C297+C308+C319+C330+C341+C352+C363</f>
        <v>14201307185.17</v>
      </c>
      <c r="D377" s="8">
        <f>D11+D22+D33+D44+D55+D66+D77+D88+D99+D121+D132+D143+D154+D165+D176+D187+D198+D209+D220+D231+D242+D253+D264+D275+D286+D297+D308+D319+D330+D341+D352+D363</f>
        <v>5750696913.21</v>
      </c>
      <c r="E377" s="8">
        <f>E11+E22+E33+E44+E55+E66+E77+E88+E99+E110+E121+E132+E143+E154+E165+E176+E187+E198+E209+E220+E231+E242+E253+E264+E275+E286+E297+E308+E319+E330+E341+E352+E363</f>
        <v>1132849159.5</v>
      </c>
      <c r="F377" s="8">
        <f>D110</f>
        <v>133262387</v>
      </c>
      <c r="G377" s="8">
        <f>SUM(B377:F377)</f>
        <v>46947501993.879997</v>
      </c>
    </row>
    <row r="378" spans="1:7" x14ac:dyDescent="0.3">
      <c r="A378" s="4">
        <v>2008</v>
      </c>
      <c r="B378" s="8">
        <f>B12+B23+B34+B45+B56+B67+B78+B89+B100+B111+B122+B133+B144+B155+B166+B177+B188+B199+B210+B221+B232+B243+B254+B265+B276+B287+B298+B309+B320+B331+B342+B353+B364</f>
        <v>27972431946.240002</v>
      </c>
      <c r="C378" s="8">
        <f>C12+C23+C34+C45+C56+C67+C78+C89+C100+C111+C122+C133+C144+C155+C166+C177+C188+C199+C210+C221+C232+C243+C254+C265+C276+C287+C298+C309+C320+C331+C342+C353+C364</f>
        <v>15212113261</v>
      </c>
      <c r="D378" s="8">
        <f t="shared" ref="D378:D386" si="32">D12+D23+D34+D45+D56+D67+D78+D89+D100+D122+D133+D144+D155+D166+D177+D188+D199+D210+D221+D232+D243+D254+D265+D276+D287+D298+D309+D320+D331+D342+D353+D364</f>
        <v>5851004236.4399996</v>
      </c>
      <c r="E378" s="8">
        <f>E12+E23+E34+E45+E56+E67+E78+E89+E100+E111+E122+E133+E144+E155+E166+E177+E188+E199+E210+E221+E232+E243+E254+E265+E276+E287+E298+E309+E320+E331+E342+E353+E364</f>
        <v>1202255140.4400001</v>
      </c>
      <c r="F378" s="8">
        <f t="shared" ref="F378:F386" si="33">D111</f>
        <v>160279456</v>
      </c>
      <c r="G378" s="8">
        <f t="shared" ref="G378:G386" si="34">SUM(B378:F378)</f>
        <v>50398084040.12001</v>
      </c>
    </row>
    <row r="379" spans="1:7" x14ac:dyDescent="0.3">
      <c r="A379" s="4">
        <v>2009</v>
      </c>
      <c r="B379" s="8">
        <f>B13+B24+B35+B46+B57+B68+B79+B90+B101+B112+B123+B134+B145+B156+B167+B178+B189+B200+B211+B222+B233+B244+B255+B266+B277+B288+B299+B310+B321+B332+B343+B354+B365</f>
        <v>29371674961</v>
      </c>
      <c r="C379" s="8">
        <f>C13+C24+C35+C46+C57+C68+C79+C90+C101+C112+C123+C134+C145+C156+C167+C178+C189+C200+C211+C222+C233+C244+C255+C266+C277+C288+C299+C310+C321+C332+C343+C354+C365</f>
        <v>15821459909</v>
      </c>
      <c r="D379" s="8">
        <f t="shared" si="32"/>
        <v>7537679758.3500004</v>
      </c>
      <c r="E379" s="8">
        <f>E13+E24+E35+E46+E57+E68+E79+E90+E101+E112+E123+E134+E145+E156+E167+E178+E189+E200+E211+E222+E233+E244+E255+E266+E277+E288+E299+E310+E321+E332+E343+E354+E365</f>
        <v>1496295445.1700001</v>
      </c>
      <c r="F379" s="8">
        <f t="shared" si="33"/>
        <v>172480724</v>
      </c>
      <c r="G379" s="8">
        <f t="shared" si="34"/>
        <v>54399590797.519997</v>
      </c>
    </row>
    <row r="380" spans="1:7" x14ac:dyDescent="0.3">
      <c r="A380" s="4">
        <v>2010</v>
      </c>
      <c r="B380" s="8">
        <f>B14+B25+B36+B47+B58+B69+B80+B91+B102+B113+B124+B135+B146+B157+B168+B179+B190+B201+B212+B223+B234+B245+B256+B267+B278+B289+B300+B311+B322+B333+B344+B355+B366</f>
        <v>29595678898</v>
      </c>
      <c r="C380" s="8">
        <f>C14+C25+C36+C47+C58+C69+C80+C91+C102+C113+C124+C135+C146+C157+C168+C179+C190+C201+C212+C223+C234+C245+C256+C267+C278+C289+C300+C311+C322+C333+C344+C355+C366</f>
        <v>16146309860</v>
      </c>
      <c r="D380" s="8">
        <f t="shared" si="32"/>
        <v>3801201280.2399993</v>
      </c>
      <c r="E380" s="8">
        <f>E14+E25+E36+E47+E58+E69+E80+E91+E102+E113+E124+E135+E146+E157+E168+E179+E190+E201+E212+E223+E234+E245+E256+E267+E278+E289+E300+E311+E322+E333+E344+E355+E366</f>
        <v>755154174.32999992</v>
      </c>
      <c r="F380" s="8">
        <f t="shared" si="33"/>
        <v>125537645</v>
      </c>
      <c r="G380" s="8">
        <f t="shared" si="34"/>
        <v>50423881857.57</v>
      </c>
    </row>
    <row r="381" spans="1:7" x14ac:dyDescent="0.3">
      <c r="A381" s="4">
        <v>2011</v>
      </c>
      <c r="B381" s="8">
        <f>B15+B26+B37+B48+B59+B70+B81+B92+B103+B114+B125+B136+B147+B158+B169+B180+B191+B202+B213+B224+B235+B246+B257+B268+B279+B290+B301+B312+B323+B334+B345+B356+B367</f>
        <v>30069455982</v>
      </c>
      <c r="C381" s="8">
        <f>C15+C26+C37+C48+C59+C70+C81+C92+C103+C114+C125+C136+C147+C158+C169+C180+C191+C202+C213+C224+C235+C246+C257+C268+C279+C290+C301+C312+C323+C334+C345+C356+C367</f>
        <v>16073611208</v>
      </c>
      <c r="D381" s="8">
        <f t="shared" si="32"/>
        <v>4883557301.46</v>
      </c>
      <c r="E381" s="8">
        <f>E15+E26+E37+E48+E59+E70+E81+E92+E103+E114+E125+E136+E147+E158+E169+E180+E191+E202+E213+E224+E235+E246+E257+E268+E279+E290+E301+E312+E323+E334+E345+E356+E367</f>
        <v>985167547.44000018</v>
      </c>
      <c r="F381" s="8">
        <f t="shared" si="33"/>
        <v>117476603</v>
      </c>
      <c r="G381" s="8">
        <f t="shared" si="34"/>
        <v>52129268641.900002</v>
      </c>
    </row>
    <row r="382" spans="1:7" x14ac:dyDescent="0.3">
      <c r="A382" s="4">
        <v>2012</v>
      </c>
      <c r="B382" s="8">
        <f>B16+B27+B38+B49+B60+B71+B82+B93+B104+B115+B126+B137+B148+B159+B170+B181+B192+B203+B214+B225+B236+B247+B258+B269+B280+B291+B302+B313+B324+B335+B346+B357+B368</f>
        <v>30701128897</v>
      </c>
      <c r="C382" s="8">
        <f>C16+C27+C38+C49+C60+C71+C82+C93+C104+C115+C126+C137+C148+C159+C170+C181+C192+C203+C214+C225+C236+C247+C258+C269+C280+C291+C302+C313+C324+C335+C346+C357+C368</f>
        <v>16371012537</v>
      </c>
      <c r="D382" s="8">
        <f t="shared" si="32"/>
        <v>5782014160.79</v>
      </c>
      <c r="E382" s="8">
        <f>E16+E27+E38+E49+E60+E71+E82+E93+E104+E115+E126+E137+E148+E159+E170+E181+E192+E203+E214+E225+E236+E247+E258+E269+E280+E291+E302+E313+E324+E335+E346+E357+E368</f>
        <v>1156075491.1899998</v>
      </c>
      <c r="F382" s="8">
        <f t="shared" si="33"/>
        <v>119440190</v>
      </c>
      <c r="G382" s="8">
        <f t="shared" si="34"/>
        <v>54129671275.980003</v>
      </c>
    </row>
    <row r="383" spans="1:7" x14ac:dyDescent="0.3">
      <c r="A383" s="4">
        <v>2013</v>
      </c>
      <c r="B383" s="8">
        <f>B17+B28+B39+B50+B61+B72+B83+B94+B105+B116+B127+B138+B149+B160+B171+B182+B193+B204+B215+B226+B237+B248+B259+B270+B281+B292+B303+B314+B325+B336+B347+B358+B369</f>
        <v>31198735901</v>
      </c>
      <c r="C383" s="8">
        <f>C17+C28+C39+C50+C61+C72+C83+C94+C105+C116+C127+C138+C149+C160+C171+C182+C193+C204+C215+C226+C237+C248+C259+C270+C281+C292+C303+C314+C325+C336+C347+C358+C369</f>
        <v>16457453232</v>
      </c>
      <c r="D383" s="8">
        <f t="shared" si="32"/>
        <v>5367222756.3800001</v>
      </c>
      <c r="E383" s="8">
        <f>E17+E28+E39+E50+E61+E72+E83+E94+E105+E116+E127+E138+E149+E160+E171+E182+E193+E204+E215+E226+E237+E248+E259+E270+E281+E292+E303+E314+E325+E336+E347+E358+E369</f>
        <v>1064032866.42</v>
      </c>
      <c r="F383" s="8">
        <f t="shared" si="33"/>
        <v>149490989</v>
      </c>
      <c r="G383" s="8">
        <f t="shared" si="34"/>
        <v>54236935744.799995</v>
      </c>
    </row>
    <row r="384" spans="1:7" x14ac:dyDescent="0.3">
      <c r="A384" s="4">
        <v>2014</v>
      </c>
      <c r="B384" s="8">
        <f>B18+B29+B40+B51+B62+B73+B84+B95+B106+B117+B128+B139+B150+B161+B172+B183+B194+B205+B216+B227+B238+B249+B260+B271+B282+B293+B304+B315+B326+B337+B348+B359+B370</f>
        <v>31574705479</v>
      </c>
      <c r="C384" s="8">
        <f>C18+C29+C40+C51+C62+C73+C84+C95+C106+C117+C128+C139+C150+C161+C172+C183+C194+C205+C216+C227+C238+C249+C260+C271+C282+C293+C304+C315+C326+C337+C348+C359+C370</f>
        <v>17003242702</v>
      </c>
      <c r="D384" s="8">
        <f t="shared" si="32"/>
        <v>6426278536.3299999</v>
      </c>
      <c r="E384" s="8">
        <f>E18+E29+E40+E51+E62+E73+E84+E95+E106+E117+E128+E139+E150+E161+E172+E183+E194+E205+E216+E227+E238+E249+E260+E271+E282+E293+E304+E315+E326+E337+E348+E359+E370</f>
        <v>1284501752.1200001</v>
      </c>
      <c r="F384" s="8">
        <f t="shared" si="33"/>
        <v>184736198</v>
      </c>
      <c r="G384" s="8">
        <f t="shared" si="34"/>
        <v>56473464667.450005</v>
      </c>
    </row>
    <row r="385" spans="1:7" x14ac:dyDescent="0.3">
      <c r="A385" s="4">
        <v>2015</v>
      </c>
      <c r="B385" s="8">
        <f>B19+B30+B41+B52+B63+B74+B85+B96+B107+B118+B129+B140+B151+B162+B173+B184+B195+B206+B217+B228+B239+B250+B261+B272+B283+B294+B305+B316+B327+B338+B349+B360+B371</f>
        <v>32283583025</v>
      </c>
      <c r="C385" s="8">
        <f>C19+C30+C41+C52+C63+C74+C85+C96+C107+C118+C129+C140+C151+C162+C173+C184+C195+C206+C217+C228+C239+C250+C261+C272+C283+C294+C305+C316+C327+C338+C349+C360+C371</f>
        <v>17454632250</v>
      </c>
      <c r="D385" s="8">
        <f t="shared" si="32"/>
        <v>7042245622.4500008</v>
      </c>
      <c r="E385" s="8">
        <f>E19+E30+E41+E52+E63+E74+E85+E96+E107+E118+E129+E140+E151+E162+E173+E184+E195+E206+E217+E228+E239+E250+E261+E272+E283+E294+E305+E316+E327+E338+E349+E360+E371</f>
        <v>1421044436.7099998</v>
      </c>
      <c r="F385" s="8">
        <f t="shared" si="33"/>
        <v>211459370</v>
      </c>
      <c r="G385" s="8">
        <f t="shared" si="34"/>
        <v>58412964704.159996</v>
      </c>
    </row>
    <row r="386" spans="1:7" x14ac:dyDescent="0.3">
      <c r="A386" s="4">
        <v>2016</v>
      </c>
      <c r="B386" s="8">
        <f>B20+B31+B42+B53+B64+B75+B86+B97+B108+B119+B130+B141+B152+B163+B174+B185+B196+B207+B218+B229+B240+B251+B262+B273+B284+B295+B306+B317+B328+B339+B350+B361+B372</f>
        <v>33420866558</v>
      </c>
      <c r="C386" s="8">
        <f>C20+C31+C42+C53+C64+C75+C86+C97+C108+C119+C130+C141+C152+C163+C174+C185+C196+C207+C218+C229+C240+C251+C262+C273+C284+C295+C306+C317+C328+C339+C350+C361+C372</f>
        <v>17996733566</v>
      </c>
      <c r="D386" s="8">
        <f t="shared" si="32"/>
        <v>4148821557.4800005</v>
      </c>
      <c r="E386" s="8">
        <f>E20+E31+E42+E53+E64+E75+E86+E97+E108+E119+E130+E141+E152+E163+E174+E185+E196+E207+E218+E229+E240+E251+E262+E273+E284+E295+E306+E317+E328+E339+E350+E361+E372</f>
        <v>833971810.8900001</v>
      </c>
      <c r="F386" s="8">
        <f t="shared" si="33"/>
        <v>224777848</v>
      </c>
      <c r="G386" s="8">
        <f t="shared" si="34"/>
        <v>56625171340.370003</v>
      </c>
    </row>
    <row r="387" spans="1:7" x14ac:dyDescent="0.3">
      <c r="A387" s="4"/>
      <c r="B387" s="5">
        <f>SUM(B377:B386)</f>
        <v>301917647996.23999</v>
      </c>
      <c r="C387" s="5">
        <f>SUM(C377:C386)</f>
        <v>162737875710.16998</v>
      </c>
      <c r="D387" s="9">
        <f>SUM(D377:D386)</f>
        <v>56590722123.129997</v>
      </c>
      <c r="E387" s="5">
        <f>SUM(E377:E386)</f>
        <v>11331347824.209999</v>
      </c>
      <c r="F387" s="9">
        <f>SUM(F377:F386)</f>
        <v>1598941410</v>
      </c>
      <c r="G387" s="5">
        <f>SUM(G377:G386)</f>
        <v>534176535063.74994</v>
      </c>
    </row>
    <row r="388" spans="1:7" x14ac:dyDescent="0.3">
      <c r="A388" s="10" t="s">
        <v>43</v>
      </c>
      <c r="B388" s="10">
        <f>SUM(B11:B372)</f>
        <v>301917647996.23999</v>
      </c>
      <c r="C388" s="10">
        <f>SUM(C11:C372)</f>
        <v>162737875710.16998</v>
      </c>
      <c r="D388" s="10">
        <f>SUM(D11:D372)-F388</f>
        <v>56590722123.129982</v>
      </c>
      <c r="E388" s="10">
        <f>SUM(E11:E372)</f>
        <v>11331347824.210003</v>
      </c>
      <c r="F388" s="10">
        <f>SUM(D110:D119)</f>
        <v>1598941410</v>
      </c>
      <c r="G388" s="10">
        <f>SUM(F11:F372)</f>
        <v>534176535063.74957</v>
      </c>
    </row>
    <row r="389" spans="1:7" x14ac:dyDescent="0.3">
      <c r="A389" s="11" t="s">
        <v>44</v>
      </c>
      <c r="B389" s="11"/>
      <c r="C389" s="12"/>
      <c r="D389" s="12"/>
      <c r="E389" s="12"/>
      <c r="F389" s="12"/>
      <c r="G389" s="12"/>
    </row>
    <row r="390" spans="1:7" x14ac:dyDescent="0.3">
      <c r="A390" s="11">
        <f>D387+F387</f>
        <v>58189663533.129997</v>
      </c>
      <c r="B390" s="13" t="s">
        <v>45</v>
      </c>
    </row>
    <row r="391" spans="1:7" x14ac:dyDescent="0.3">
      <c r="A391" s="11">
        <f>SUM(D11:D372)</f>
        <v>58189663533.129982</v>
      </c>
      <c r="B391" s="13" t="s">
        <v>46</v>
      </c>
    </row>
    <row r="500" spans="1:1" x14ac:dyDescent="0.3">
      <c r="A500" s="14" t="s">
        <v>47</v>
      </c>
    </row>
  </sheetData>
  <sheetProtection password="CDEC" sheet="1" objects="1" scenarios="1"/>
  <pageMargins left="0.7" right="0.7" top="0.75" bottom="0.75" header="0.3" footer="0.3"/>
  <pageSetup scale="51" fitToHeight="0" orientation="portrait" r:id="rId1"/>
  <rowBreaks count="4" manualBreakCount="4">
    <brk id="86" max="16383" man="1"/>
    <brk id="174" max="16383" man="1"/>
    <brk id="262" max="16383" man="1"/>
    <brk id="3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 yrs of NTV by Type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Suazo-Giles</dc:creator>
  <cp:lastModifiedBy>Brenda Suazo-Giles</cp:lastModifiedBy>
  <dcterms:created xsi:type="dcterms:W3CDTF">2017-03-02T23:44:24Z</dcterms:created>
  <dcterms:modified xsi:type="dcterms:W3CDTF">2017-03-02T23:45:46Z</dcterms:modified>
</cp:coreProperties>
</file>