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County Classification\Co Classifications 2022\Website Info\"/>
    </mc:Choice>
  </mc:AlternateContent>
  <xr:revisionPtr revIDLastSave="0" documentId="13_ncr:1_{B59A848C-BBC5-453F-B333-DCA8D7D03483}" xr6:coauthVersionLast="47" xr6:coauthVersionMax="47" xr10:uidLastSave="{00000000-0000-0000-0000-000000000000}"/>
  <bookViews>
    <workbookView xWindow="28680" yWindow="-120" windowWidth="29040" windowHeight="17640" xr2:uid="{C3DA92F0-608F-4DF4-A0A2-78A12FAF51EE}"/>
  </bookViews>
  <sheets>
    <sheet name="County Classifications" sheetId="1" r:id="rId1"/>
  </sheets>
  <externalReferences>
    <externalReference r:id="rId2"/>
  </externalReferences>
  <definedNames>
    <definedName name="_xlnm.Print_Area" localSheetId="0">'County Classifications'!$A$6:$L$49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C42" i="1"/>
  <c r="B42" i="1"/>
  <c r="F42" i="1" s="1"/>
  <c r="F41" i="1"/>
  <c r="D41" i="1"/>
  <c r="C41" i="1"/>
  <c r="B41" i="1"/>
  <c r="F40" i="1"/>
  <c r="D40" i="1"/>
  <c r="C40" i="1"/>
  <c r="B40" i="1"/>
  <c r="F39" i="1"/>
  <c r="D39" i="1"/>
  <c r="C39" i="1"/>
  <c r="B39" i="1"/>
  <c r="D38" i="1"/>
  <c r="C38" i="1"/>
  <c r="F38" i="1" s="1"/>
  <c r="B38" i="1"/>
  <c r="D37" i="1"/>
  <c r="C37" i="1"/>
  <c r="F37" i="1" s="1"/>
  <c r="B37" i="1"/>
  <c r="D36" i="1"/>
  <c r="C36" i="1"/>
  <c r="F36" i="1" s="1"/>
  <c r="B36" i="1"/>
  <c r="F35" i="1"/>
  <c r="D35" i="1"/>
  <c r="C35" i="1"/>
  <c r="B35" i="1"/>
  <c r="D34" i="1"/>
  <c r="C34" i="1"/>
  <c r="F34" i="1" s="1"/>
  <c r="B34" i="1"/>
  <c r="D33" i="1"/>
  <c r="C33" i="1"/>
  <c r="F33" i="1" s="1"/>
  <c r="B33" i="1"/>
  <c r="D32" i="1"/>
  <c r="C32" i="1"/>
  <c r="F32" i="1" s="1"/>
  <c r="B32" i="1"/>
  <c r="F31" i="1"/>
  <c r="D31" i="1"/>
  <c r="C31" i="1"/>
  <c r="B31" i="1"/>
  <c r="D30" i="1"/>
  <c r="C30" i="1"/>
  <c r="F30" i="1" s="1"/>
  <c r="B30" i="1"/>
  <c r="D29" i="1"/>
  <c r="C29" i="1"/>
  <c r="F29" i="1" s="1"/>
  <c r="B29" i="1"/>
  <c r="D28" i="1"/>
  <c r="C28" i="1"/>
  <c r="F28" i="1" s="1"/>
  <c r="B28" i="1"/>
  <c r="F27" i="1"/>
  <c r="D27" i="1"/>
  <c r="C27" i="1"/>
  <c r="B27" i="1"/>
  <c r="D26" i="1"/>
  <c r="C26" i="1"/>
  <c r="F26" i="1" s="1"/>
  <c r="B26" i="1"/>
  <c r="D25" i="1"/>
  <c r="C25" i="1"/>
  <c r="F25" i="1" s="1"/>
  <c r="B25" i="1"/>
  <c r="D24" i="1"/>
  <c r="C24" i="1"/>
  <c r="F24" i="1" s="1"/>
  <c r="B24" i="1"/>
  <c r="F23" i="1"/>
  <c r="D23" i="1"/>
  <c r="C23" i="1"/>
  <c r="B23" i="1"/>
  <c r="D22" i="1"/>
  <c r="C22" i="1"/>
  <c r="F22" i="1" s="1"/>
  <c r="B22" i="1"/>
  <c r="D21" i="1"/>
  <c r="C21" i="1"/>
  <c r="B21" i="1"/>
  <c r="D20" i="1"/>
  <c r="C20" i="1"/>
  <c r="B20" i="1"/>
  <c r="F20" i="1" s="1"/>
  <c r="D19" i="1"/>
  <c r="C19" i="1"/>
  <c r="B19" i="1"/>
  <c r="F19" i="1" s="1"/>
  <c r="D18" i="1"/>
  <c r="C18" i="1"/>
  <c r="B18" i="1"/>
  <c r="F18" i="1" s="1"/>
  <c r="D17" i="1"/>
  <c r="C17" i="1"/>
  <c r="B17" i="1"/>
  <c r="F17" i="1" s="1"/>
  <c r="D16" i="1"/>
  <c r="C16" i="1"/>
  <c r="B16" i="1"/>
  <c r="F16" i="1" s="1"/>
  <c r="D15" i="1"/>
  <c r="C15" i="1"/>
  <c r="B15" i="1"/>
  <c r="F15" i="1" s="1"/>
  <c r="D14" i="1"/>
  <c r="C14" i="1"/>
  <c r="B14" i="1"/>
  <c r="F14" i="1" s="1"/>
  <c r="D13" i="1"/>
  <c r="C13" i="1"/>
  <c r="B13" i="1"/>
  <c r="F13" i="1" s="1"/>
  <c r="D12" i="1"/>
  <c r="C12" i="1"/>
  <c r="B12" i="1"/>
  <c r="F12" i="1" s="1"/>
  <c r="D11" i="1"/>
  <c r="C11" i="1"/>
  <c r="B11" i="1"/>
  <c r="F11" i="1" s="1"/>
  <c r="D10" i="1"/>
  <c r="C10" i="1"/>
  <c r="B10" i="1"/>
  <c r="B43" i="1" s="1"/>
  <c r="L9" i="1"/>
  <c r="K9" i="1"/>
  <c r="J9" i="1"/>
  <c r="I9" i="1"/>
  <c r="H9" i="1"/>
  <c r="G9" i="1"/>
  <c r="A6" i="1"/>
  <c r="F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Rodriguez</author>
  </authors>
  <commentList>
    <comment ref="B1" authorId="0" shapeId="0" xr:uid="{DE1941BC-51A0-4AB2-BF54-324675401E24}">
      <text>
        <r>
          <rPr>
            <sz val="9"/>
            <color indexed="81"/>
            <rFont val="Tahoma"/>
            <family val="2"/>
          </rPr>
          <t xml:space="preserve">"Cheat Sheet"
</t>
        </r>
      </text>
    </comment>
  </commentList>
</comments>
</file>

<file path=xl/sharedStrings.xml><?xml version="1.0" encoding="utf-8"?>
<sst xmlns="http://schemas.openxmlformats.org/spreadsheetml/2006/main" count="108" uniqueCount="72">
  <si>
    <r>
      <rPr>
        <b/>
        <sz val="10"/>
        <color rgb="FFFF0000"/>
        <rFont val="Calibri"/>
        <family val="2"/>
        <scheme val="minor"/>
      </rPr>
      <t xml:space="preserve">A </t>
    </r>
    <r>
      <rPr>
        <b/>
        <sz val="10"/>
        <rFont val="Calibri"/>
        <family val="2"/>
        <scheme val="minor"/>
      </rPr>
      <t>class</t>
    </r>
    <r>
      <rPr>
        <b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 xml:space="preserve"> = val &gt;75,000,000, pop =&gt; 100,000</t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</si>
  <si>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Classification Year</t>
    </r>
    <r>
      <rPr>
        <b/>
        <sz val="11"/>
        <color theme="1"/>
        <rFont val="Calibri"/>
        <family val="2"/>
        <scheme val="minor"/>
      </rPr>
      <t>(per statute, done biennially on even years)</t>
    </r>
  </si>
  <si>
    <r>
      <rPr>
        <b/>
        <sz val="10"/>
        <color rgb="FFFF0000"/>
        <rFont val="Calibri"/>
        <family val="2"/>
        <scheme val="minor"/>
      </rPr>
      <t>B-Over</t>
    </r>
    <r>
      <rPr>
        <b/>
        <sz val="10"/>
        <rFont val="Calibri"/>
        <family val="2"/>
        <scheme val="minor"/>
      </rPr>
      <t xml:space="preserve"> class</t>
    </r>
    <r>
      <rPr>
        <b/>
        <sz val="10"/>
        <color theme="1"/>
        <rFont val="Calibri"/>
        <family val="2"/>
        <scheme val="minor"/>
      </rPr>
      <t xml:space="preserve">    </t>
    </r>
    <r>
      <rPr>
        <sz val="10"/>
        <color theme="1"/>
        <rFont val="Calibri"/>
        <family val="2"/>
        <scheme val="minor"/>
      </rPr>
      <t>= val &gt;300,000,000, pop &lt; 100,000</t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</si>
  <si>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Valuation Data</t>
    </r>
    <r>
      <rPr>
        <b/>
        <sz val="11"/>
        <color theme="1"/>
        <rFont val="Calibri"/>
        <family val="2"/>
        <scheme val="minor"/>
      </rPr>
      <t>(most current final tax year valuations)</t>
    </r>
  </si>
  <si>
    <t>2020-21 Final</t>
  </si>
  <si>
    <r>
      <rPr>
        <b/>
        <sz val="10"/>
        <color rgb="FFFF0000"/>
        <rFont val="Calibri"/>
        <family val="2"/>
        <scheme val="minor"/>
      </rPr>
      <t xml:space="preserve">B-Under </t>
    </r>
    <r>
      <rPr>
        <b/>
        <sz val="10"/>
        <rFont val="Calibri"/>
        <family val="2"/>
        <scheme val="minor"/>
      </rPr>
      <t xml:space="preserve">class </t>
    </r>
    <r>
      <rPr>
        <sz val="10"/>
        <color theme="1"/>
        <rFont val="Calibri"/>
        <family val="2"/>
        <scheme val="minor"/>
      </rPr>
      <t>= val &gt;75,000,000, val&lt;300,000,000, pop &lt; 100,000</t>
    </r>
    <r>
      <rPr>
        <sz val="11"/>
        <color theme="1"/>
        <rFont val="Calibri"/>
        <family val="2"/>
        <scheme val="minor"/>
      </rPr>
      <t/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</si>
  <si>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Population Data</t>
    </r>
    <r>
      <rPr>
        <b/>
        <sz val="11"/>
        <color theme="1"/>
        <rFont val="Calibri"/>
        <family val="2"/>
        <scheme val="minor"/>
      </rPr>
      <t>(most current annual data or estimate from US census)</t>
    </r>
  </si>
  <si>
    <t xml:space="preserve">2021 Census Estimate </t>
  </si>
  <si>
    <r>
      <rPr>
        <b/>
        <sz val="10"/>
        <color rgb="FFFF0000"/>
        <rFont val="Calibri"/>
        <family val="2"/>
        <scheme val="minor"/>
      </rPr>
      <t xml:space="preserve">C </t>
    </r>
    <r>
      <rPr>
        <b/>
        <sz val="10"/>
        <rFont val="Calibri"/>
        <family val="2"/>
        <scheme val="minor"/>
      </rPr>
      <t xml:space="preserve">class </t>
    </r>
    <r>
      <rPr>
        <b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>= val &lt;=75,000,000, pop &lt; 100,000</t>
    </r>
    <r>
      <rPr>
        <sz val="11"/>
        <color theme="1"/>
        <rFont val="Calibri"/>
        <family val="2"/>
        <scheme val="minor"/>
      </rPr>
      <t/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</si>
  <si>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Square Mileage Data</t>
    </r>
    <r>
      <rPr>
        <b/>
        <sz val="11"/>
        <color theme="1"/>
        <rFont val="Calibri"/>
        <family val="2"/>
        <scheme val="minor"/>
      </rPr>
      <t>(most current info available)</t>
    </r>
  </si>
  <si>
    <t>2010 data</t>
  </si>
  <si>
    <r>
      <rPr>
        <b/>
        <sz val="10"/>
        <color rgb="FFFF0000"/>
        <rFont val="Calibri"/>
        <family val="2"/>
        <scheme val="minor"/>
      </rPr>
      <t>H</t>
    </r>
    <r>
      <rPr>
        <b/>
        <sz val="10"/>
        <rFont val="Calibri"/>
        <family val="2"/>
        <scheme val="minor"/>
      </rPr>
      <t xml:space="preserve"> class</t>
    </r>
    <r>
      <rPr>
        <b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 xml:space="preserve"> = sq mileage &lt; 200</t>
    </r>
    <r>
      <rPr>
        <sz val="11"/>
        <color theme="1"/>
        <rFont val="Calibri"/>
        <family val="2"/>
        <scheme val="minor"/>
      </rPr>
      <t/>
    </r>
  </si>
  <si>
    <t>HIDE THESE COLUMNS WHEN PRINTING</t>
  </si>
  <si>
    <t>Maximum Allowable Salaries</t>
  </si>
  <si>
    <t>County</t>
  </si>
  <si>
    <t>Total County Values</t>
  </si>
  <si>
    <t>County Population</t>
  </si>
  <si>
    <t>County square mileage</t>
  </si>
  <si>
    <t>2016 Classification</t>
  </si>
  <si>
    <t>CLASSIFICATION</t>
  </si>
  <si>
    <t>Bernalillo</t>
  </si>
  <si>
    <t>A</t>
  </si>
  <si>
    <t>Catron</t>
  </si>
  <si>
    <t>B-Under</t>
  </si>
  <si>
    <t>Chaves</t>
  </si>
  <si>
    <t>B-Over</t>
  </si>
  <si>
    <t>Cibola</t>
  </si>
  <si>
    <t>Colfax</t>
  </si>
  <si>
    <t>Curry</t>
  </si>
  <si>
    <t>De Baca</t>
  </si>
  <si>
    <t>C</t>
  </si>
  <si>
    <t>Dona Ana</t>
  </si>
  <si>
    <t>Eddy</t>
  </si>
  <si>
    <t>Grant</t>
  </si>
  <si>
    <t>Guadalupe</t>
  </si>
  <si>
    <t>Harding</t>
  </si>
  <si>
    <t xml:space="preserve">B-Intermediate </t>
  </si>
  <si>
    <t>Hidalgo</t>
  </si>
  <si>
    <t>Lea</t>
  </si>
  <si>
    <t>Lincoln</t>
  </si>
  <si>
    <t>Los Alamos</t>
  </si>
  <si>
    <t>H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</si>
  <si>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</si>
  <si>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</si>
  <si>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</si>
  <si>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</si>
  <si>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</si>
  <si>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</si>
  <si>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</si>
  <si>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</si>
  <si>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</si>
  <si>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</si>
  <si>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</si>
  <si>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</si>
  <si>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</si>
  <si>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</si>
  <si>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</si>
  <si>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</si>
  <si>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</si>
  <si>
    <t>Total</t>
  </si>
  <si>
    <t>(Counties will be reclassified April 2024)</t>
  </si>
  <si>
    <t>In accordance with Section 4-44-1, 4-44-2, 4-44-3, 4-44-4, 4-44-4.1, 4-44-5, 4-44-12.3, 4-44-14 NMSA 1978.</t>
  </si>
  <si>
    <t>Pursuant to Section 4-44-14C "the governing body of an H class county shall designate whether the office of treasurer, assessor, sheriff or county clerk is part-time or full-time…" (See part-time salary schedule below:)</t>
  </si>
  <si>
    <t>Maximum Allowable Salaries for Part-Time (applies to H class - Los Alamos)</t>
  </si>
  <si>
    <t>Commissioners</t>
  </si>
  <si>
    <t>Treasurer</t>
  </si>
  <si>
    <t>Assessor</t>
  </si>
  <si>
    <t>Sheriff</t>
  </si>
  <si>
    <t>Clerk</t>
  </si>
  <si>
    <t>Probate Judge</t>
  </si>
  <si>
    <t>Pursuant to Section 4-44-14A "the governing body of an H class county shall designate whether the office of treasurer, assessor, sheriff or county clerk is part-time or full-time…" (See part-time salary schedule below:)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</si>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</sst>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auto="1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/>
    <xf numFmtId="0" fontId="2" fillId="0" borderId="0" xfId="0" applyFont="1" applyAlignment="1">
      <alignment horizontal="right"/>
    </xf>
    <xf numFmtId="0" fontId="2" fillId="2" borderId="0" xfId="0" applyFont="1" applyFill="1" applyAlignment="1" applyProtection="1">
      <alignment horizontal="right"/>
      <protection locked="0"/>
    </xf>
    <xf numFmtId="0" fontId="3" fillId="0" borderId="4" xfId="0" applyFont="1" applyBorder="1"/>
    <xf numFmtId="0" fontId="0" fillId="0" borderId="5" xfId="0" applyBorder="1" applyAlignment="1">
      <alignment horizontal="center"/>
    </xf>
    <xf numFmtId="0" fontId="2" fillId="0" borderId="5" xfId="0" applyFont="1" applyBorder="1"/>
    <xf numFmtId="0" fontId="2" fillId="2" borderId="0" xfId="0" applyFont="1" applyFill="1" applyAlignment="1">
      <alignment horizontal="right"/>
    </xf>
    <xf numFmtId="0" fontId="3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8" fillId="0" borderId="0" xfId="0" applyFont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2" applyNumberFormat="1" applyFont="1" applyBorder="1"/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164" fontId="2" fillId="4" borderId="10" xfId="2" applyNumberFormat="1" applyFont="1" applyFill="1" applyBorder="1" applyAlignment="1">
      <alignment horizontal="center"/>
    </xf>
    <xf numFmtId="164" fontId="2" fillId="4" borderId="11" xfId="2" applyNumberFormat="1" applyFont="1" applyFill="1" applyBorder="1" applyAlignment="1">
      <alignment horizontal="center"/>
    </xf>
    <xf numFmtId="164" fontId="2" fillId="4" borderId="12" xfId="2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6" borderId="15" xfId="0" applyFont="1" applyFill="1" applyBorder="1" applyAlignment="1">
      <alignment horizontal="center"/>
    </xf>
    <xf numFmtId="164" fontId="2" fillId="4" borderId="16" xfId="2" applyNumberFormat="1" applyFont="1" applyFill="1" applyBorder="1" applyAlignment="1">
      <alignment horizontal="center"/>
    </xf>
    <xf numFmtId="164" fontId="2" fillId="4" borderId="17" xfId="2" applyNumberFormat="1" applyFont="1" applyFill="1" applyBorder="1" applyAlignment="1">
      <alignment horizontal="center"/>
    </xf>
    <xf numFmtId="164" fontId="2" fillId="4" borderId="18" xfId="2" applyNumberFormat="1" applyFont="1" applyFill="1" applyBorder="1" applyAlignment="1">
      <alignment horizontal="center" wrapText="1"/>
    </xf>
    <xf numFmtId="0" fontId="2" fillId="0" borderId="4" xfId="0" applyFont="1" applyBorder="1"/>
    <xf numFmtId="164" fontId="1" fillId="0" borderId="0" xfId="2" applyNumberFormat="1" applyFont="1" applyBorder="1"/>
    <xf numFmtId="165" fontId="1" fillId="0" borderId="0" xfId="1" applyNumberFormat="1" applyFont="1" applyBorder="1"/>
    <xf numFmtId="40" fontId="1" fillId="0" borderId="0" xfId="2" applyNumberFormat="1" applyFont="1" applyBorder="1"/>
    <xf numFmtId="0" fontId="0" fillId="0" borderId="19" xfId="0" applyBorder="1" applyAlignment="1">
      <alignment horizontal="center"/>
    </xf>
    <xf numFmtId="166" fontId="0" fillId="0" borderId="20" xfId="2" applyNumberFormat="1" applyFont="1" applyBorder="1"/>
    <xf numFmtId="166" fontId="0" fillId="0" borderId="21" xfId="2" applyNumberFormat="1" applyFont="1" applyBorder="1"/>
    <xf numFmtId="166" fontId="0" fillId="0" borderId="22" xfId="2" applyNumberFormat="1" applyFont="1" applyBorder="1"/>
    <xf numFmtId="40" fontId="7" fillId="5" borderId="0" xfId="2" applyNumberFormat="1" applyFont="1" applyFill="1" applyBorder="1"/>
    <xf numFmtId="166" fontId="0" fillId="0" borderId="20" xfId="2" applyNumberFormat="1" applyFont="1" applyBorder="1" applyAlignment="1">
      <alignment horizontal="right"/>
    </xf>
    <xf numFmtId="166" fontId="0" fillId="0" borderId="21" xfId="2" applyNumberFormat="1" applyFont="1" applyBorder="1" applyAlignment="1">
      <alignment horizontal="right"/>
    </xf>
    <xf numFmtId="166" fontId="0" fillId="0" borderId="22" xfId="2" applyNumberFormat="1" applyFont="1" applyBorder="1" applyAlignment="1">
      <alignment horizontal="right"/>
    </xf>
    <xf numFmtId="40" fontId="7" fillId="0" borderId="0" xfId="2" applyNumberFormat="1" applyFont="1" applyBorder="1"/>
    <xf numFmtId="0" fontId="2" fillId="0" borderId="23" xfId="0" applyFont="1" applyBorder="1"/>
    <xf numFmtId="164" fontId="1" fillId="0" borderId="24" xfId="2" applyNumberFormat="1" applyFont="1" applyBorder="1"/>
    <xf numFmtId="165" fontId="1" fillId="0" borderId="24" xfId="1" applyNumberFormat="1" applyFont="1" applyBorder="1"/>
    <xf numFmtId="40" fontId="1" fillId="0" borderId="24" xfId="2" applyNumberFormat="1" applyFont="1" applyBorder="1"/>
    <xf numFmtId="0" fontId="0" fillId="0" borderId="25" xfId="0" applyBorder="1" applyAlignment="1">
      <alignment horizontal="center"/>
    </xf>
    <xf numFmtId="166" fontId="0" fillId="0" borderId="26" xfId="2" applyNumberFormat="1" applyFont="1" applyBorder="1"/>
    <xf numFmtId="166" fontId="0" fillId="0" borderId="27" xfId="2" applyNumberFormat="1" applyFont="1" applyBorder="1"/>
    <xf numFmtId="166" fontId="0" fillId="0" borderId="28" xfId="2" applyNumberFormat="1" applyFont="1" applyBorder="1"/>
    <xf numFmtId="164" fontId="2" fillId="0" borderId="24" xfId="0" applyNumberFormat="1" applyFont="1" applyBorder="1"/>
    <xf numFmtId="0" fontId="2" fillId="0" borderId="24" xfId="0" applyFont="1" applyBorder="1"/>
    <xf numFmtId="0" fontId="0" fillId="0" borderId="24" xfId="0" applyBorder="1" applyAlignment="1">
      <alignment horizontal="center"/>
    </xf>
    <xf numFmtId="164" fontId="0" fillId="0" borderId="24" xfId="2" applyNumberFormat="1" applyFont="1" applyBorder="1"/>
    <xf numFmtId="164" fontId="0" fillId="0" borderId="29" xfId="2" applyNumberFormat="1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9" fillId="3" borderId="4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7" borderId="4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9" fillId="7" borderId="5" xfId="0" applyFont="1" applyFill="1" applyBorder="1" applyAlignment="1">
      <alignment wrapText="1"/>
    </xf>
    <xf numFmtId="0" fontId="2" fillId="7" borderId="30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164" fontId="2" fillId="7" borderId="16" xfId="2" applyNumberFormat="1" applyFont="1" applyFill="1" applyBorder="1" applyAlignment="1">
      <alignment horizontal="center"/>
    </xf>
    <xf numFmtId="164" fontId="2" fillId="7" borderId="17" xfId="2" applyNumberFormat="1" applyFont="1" applyFill="1" applyBorder="1" applyAlignment="1">
      <alignment horizontal="center"/>
    </xf>
    <xf numFmtId="164" fontId="2" fillId="7" borderId="18" xfId="2" applyNumberFormat="1" applyFont="1" applyFill="1" applyBorder="1" applyAlignment="1">
      <alignment horizontal="center" wrapText="1"/>
    </xf>
    <xf numFmtId="0" fontId="2" fillId="0" borderId="6" xfId="0" applyFont="1" applyBorder="1"/>
    <xf numFmtId="166" fontId="0" fillId="7" borderId="33" xfId="2" applyNumberFormat="1" applyFont="1" applyFill="1" applyBorder="1"/>
    <xf numFmtId="166" fontId="0" fillId="7" borderId="34" xfId="2" applyNumberFormat="1" applyFont="1" applyFill="1" applyBorder="1"/>
    <xf numFmtId="166" fontId="0" fillId="7" borderId="35" xfId="2" applyNumberFormat="1" applyFont="1" applyFill="1" applyBorder="1"/>
    <xf numFmtId="166" fontId="0" fillId="7" borderId="36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County%20Classification/Co%20Classifications%202022/CO%20Classificatio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y Classifications"/>
      <sheetName val="County Det. of Prisoners Dist."/>
      <sheetName val="Small Counties Distributions"/>
      <sheetName val="Previous Small County Dist"/>
      <sheetName val="Formula Info"/>
      <sheetName val="County Detention Formula"/>
      <sheetName val="Small Counties Formula"/>
      <sheetName val="County Imposed Mill Rate"/>
      <sheetName val="Muni Imposed Mill Rate"/>
      <sheetName val="T&amp;R Cert"/>
      <sheetName val="GRT"/>
      <sheetName val="Co Residential Valuations"/>
      <sheetName val="Co Non-Residential Valuations"/>
      <sheetName val="Co-Oil&amp;GasProduction Valuations"/>
      <sheetName val="Co-Oil&amp;GasEquipment Valuations"/>
      <sheetName val="Co-Copper Production Valuations"/>
      <sheetName val="Total Co Valuations"/>
      <sheetName val="Muni Residential Valuations"/>
      <sheetName val="Muni Non-Residential Valuations"/>
      <sheetName val="Muni-Oil&amp;GasProduction Val"/>
      <sheetName val="Muni-Oil&amp;GasEquipment Val"/>
      <sheetName val="Muni-Copper Production Val"/>
      <sheetName val="Total Muni Valuations"/>
      <sheetName val="Imposed Correctional GRT"/>
      <sheetName val="Imposed County GRT"/>
      <sheetName val="County Detention (70%)"/>
      <sheetName val="NMSC Estimated Costs"/>
      <sheetName val="Population"/>
      <sheetName val="square mileage"/>
      <sheetName val="Co Classification yrs"/>
    </sheetNames>
    <sheetDataSet>
      <sheetData sheetId="0"/>
      <sheetData sheetId="1"/>
      <sheetData sheetId="2"/>
      <sheetData sheetId="3"/>
      <sheetData sheetId="4">
        <row r="13">
          <cell r="H13" t="str">
            <v>Commissioners</v>
          </cell>
          <cell r="I13" t="str">
            <v>Treasurer</v>
          </cell>
          <cell r="J13" t="str">
            <v>Assessor</v>
          </cell>
          <cell r="K13" t="str">
            <v>Sheriff</v>
          </cell>
          <cell r="L13" t="str">
            <v>Clerk</v>
          </cell>
          <cell r="M13" t="str">
            <v>Probate Judge</v>
          </cell>
        </row>
        <row r="14">
          <cell r="A14">
            <v>75000000</v>
          </cell>
          <cell r="E14">
            <v>100000</v>
          </cell>
          <cell r="G14" t="str">
            <v>A</v>
          </cell>
        </row>
        <row r="15">
          <cell r="A15">
            <v>300000000</v>
          </cell>
          <cell r="F15">
            <v>99999</v>
          </cell>
          <cell r="G15" t="str">
            <v>B-High</v>
          </cell>
        </row>
        <row r="16">
          <cell r="A16">
            <v>75000000</v>
          </cell>
          <cell r="B16">
            <v>300000000</v>
          </cell>
          <cell r="F16">
            <v>99999</v>
          </cell>
          <cell r="G16" t="str">
            <v xml:space="preserve">B-Intermediate </v>
          </cell>
        </row>
        <row r="17">
          <cell r="A17">
            <v>75000000</v>
          </cell>
          <cell r="F17">
            <v>99999</v>
          </cell>
          <cell r="G17" t="str">
            <v>C</v>
          </cell>
        </row>
        <row r="18">
          <cell r="C18">
            <v>200</v>
          </cell>
          <cell r="G18" t="str">
            <v>H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1999-2000 Final</v>
          </cell>
          <cell r="C1" t="str">
            <v>2000-01 Final</v>
          </cell>
          <cell r="D1" t="str">
            <v>2001-02 Final</v>
          </cell>
          <cell r="E1" t="str">
            <v>2002-03 Final</v>
          </cell>
          <cell r="F1" t="str">
            <v>2003-04 Final</v>
          </cell>
          <cell r="G1" t="str">
            <v>2004-05 Final</v>
          </cell>
          <cell r="H1" t="str">
            <v>2005-06 Final</v>
          </cell>
          <cell r="I1" t="str">
            <v>2006-07 Final</v>
          </cell>
          <cell r="J1" t="str">
            <v>2007-08 Final</v>
          </cell>
          <cell r="K1" t="str">
            <v>2008-09 Final</v>
          </cell>
          <cell r="L1" t="str">
            <v>2009-10 Final</v>
          </cell>
          <cell r="M1" t="str">
            <v>2010-11 Final</v>
          </cell>
          <cell r="N1" t="str">
            <v>2011-12 Final</v>
          </cell>
          <cell r="O1" t="str">
            <v>2012-13 Final</v>
          </cell>
          <cell r="P1" t="str">
            <v>2013-14 Final</v>
          </cell>
          <cell r="Q1" t="str">
            <v>2014-15 Final</v>
          </cell>
          <cell r="R1" t="str">
            <v>2015-16 Final</v>
          </cell>
          <cell r="S1" t="str">
            <v>2016-17 Final</v>
          </cell>
          <cell r="T1" t="str">
            <v>2017-18 Final</v>
          </cell>
          <cell r="U1" t="str">
            <v>2018-19 Final</v>
          </cell>
          <cell r="V1" t="str">
            <v>2019-20 Final</v>
          </cell>
          <cell r="W1" t="str">
            <v>2020-21 Final</v>
          </cell>
        </row>
        <row r="5">
          <cell r="B5">
            <v>0</v>
          </cell>
          <cell r="C5">
            <v>0</v>
          </cell>
          <cell r="D5">
            <v>9134321827</v>
          </cell>
          <cell r="E5">
            <v>0</v>
          </cell>
          <cell r="F5">
            <v>9660815811</v>
          </cell>
          <cell r="G5">
            <v>10102636851</v>
          </cell>
          <cell r="H5">
            <v>11260232703</v>
          </cell>
          <cell r="I5">
            <v>11868673831</v>
          </cell>
          <cell r="J5">
            <v>13191112434</v>
          </cell>
          <cell r="K5">
            <v>13976092005</v>
          </cell>
          <cell r="L5">
            <v>14823104686</v>
          </cell>
          <cell r="M5">
            <v>14384728806</v>
          </cell>
          <cell r="N5">
            <v>14452760775</v>
          </cell>
          <cell r="O5">
            <v>14504259537</v>
          </cell>
          <cell r="P5">
            <v>14835047140</v>
          </cell>
          <cell r="Q5">
            <v>15119077244</v>
          </cell>
          <cell r="R5">
            <v>15410437184</v>
          </cell>
          <cell r="S5">
            <v>15983875289</v>
          </cell>
          <cell r="T5">
            <v>16601184746</v>
          </cell>
          <cell r="U5">
            <v>17173786050</v>
          </cell>
          <cell r="V5">
            <v>17666252107</v>
          </cell>
          <cell r="W5">
            <v>18390395538</v>
          </cell>
        </row>
        <row r="6">
          <cell r="B6">
            <v>0</v>
          </cell>
          <cell r="C6">
            <v>0</v>
          </cell>
          <cell r="D6">
            <v>65383850</v>
          </cell>
          <cell r="E6">
            <v>0</v>
          </cell>
          <cell r="F6">
            <v>68526106</v>
          </cell>
          <cell r="G6">
            <v>74900745</v>
          </cell>
          <cell r="H6">
            <v>80143510</v>
          </cell>
          <cell r="I6">
            <v>88088728</v>
          </cell>
          <cell r="J6">
            <v>98581702</v>
          </cell>
          <cell r="K6">
            <v>108690153</v>
          </cell>
          <cell r="L6">
            <v>116462331</v>
          </cell>
          <cell r="M6">
            <v>119883510</v>
          </cell>
          <cell r="N6">
            <v>123330063</v>
          </cell>
          <cell r="O6">
            <v>123312201</v>
          </cell>
          <cell r="P6">
            <v>121756795</v>
          </cell>
          <cell r="Q6">
            <v>124987939</v>
          </cell>
          <cell r="R6">
            <v>128155234</v>
          </cell>
          <cell r="S6">
            <v>129029162</v>
          </cell>
          <cell r="T6">
            <v>128876801</v>
          </cell>
          <cell r="U6">
            <v>128144349</v>
          </cell>
          <cell r="V6">
            <v>133262048</v>
          </cell>
          <cell r="W6">
            <v>136691237</v>
          </cell>
        </row>
        <row r="7">
          <cell r="B7">
            <v>0</v>
          </cell>
          <cell r="C7">
            <v>0</v>
          </cell>
          <cell r="D7">
            <v>661212793</v>
          </cell>
          <cell r="E7">
            <v>0</v>
          </cell>
          <cell r="F7">
            <v>670822852</v>
          </cell>
          <cell r="G7">
            <v>728480776.94999993</v>
          </cell>
          <cell r="H7">
            <v>791410275.94999993</v>
          </cell>
          <cell r="I7">
            <v>839623433.64999998</v>
          </cell>
          <cell r="J7">
            <v>891071384</v>
          </cell>
          <cell r="K7">
            <v>968415297.60000002</v>
          </cell>
          <cell r="L7">
            <v>1083214122.03</v>
          </cell>
          <cell r="M7">
            <v>1050939541.1800001</v>
          </cell>
          <cell r="N7">
            <v>1108397347.3400002</v>
          </cell>
          <cell r="O7">
            <v>1147871668.6500001</v>
          </cell>
          <cell r="P7">
            <v>1177033862.8499999</v>
          </cell>
          <cell r="Q7">
            <v>1229814629.23</v>
          </cell>
          <cell r="R7">
            <v>1233758157.6199999</v>
          </cell>
          <cell r="S7">
            <v>1215256719.49</v>
          </cell>
          <cell r="T7">
            <v>1272245618.6900001</v>
          </cell>
          <cell r="U7">
            <v>1289735912</v>
          </cell>
          <cell r="V7">
            <v>1296331009</v>
          </cell>
          <cell r="W7">
            <v>1349000662.6399999</v>
          </cell>
        </row>
        <row r="8">
          <cell r="B8">
            <v>0</v>
          </cell>
          <cell r="C8">
            <v>0</v>
          </cell>
          <cell r="D8">
            <v>180725227</v>
          </cell>
          <cell r="E8">
            <v>0</v>
          </cell>
          <cell r="F8">
            <v>159117728</v>
          </cell>
          <cell r="G8">
            <v>210869938</v>
          </cell>
          <cell r="H8">
            <v>218969003</v>
          </cell>
          <cell r="I8">
            <v>225107026</v>
          </cell>
          <cell r="J8">
            <v>243058253</v>
          </cell>
          <cell r="K8">
            <v>252988923</v>
          </cell>
          <cell r="L8">
            <v>275126304</v>
          </cell>
          <cell r="M8">
            <v>305940440</v>
          </cell>
          <cell r="N8">
            <v>308584213</v>
          </cell>
          <cell r="O8">
            <v>311545375</v>
          </cell>
          <cell r="P8">
            <v>322926204</v>
          </cell>
          <cell r="Q8">
            <v>314718264</v>
          </cell>
          <cell r="R8">
            <v>326053107</v>
          </cell>
          <cell r="S8">
            <v>310540763</v>
          </cell>
          <cell r="T8">
            <v>351392186</v>
          </cell>
          <cell r="U8">
            <v>360551921</v>
          </cell>
          <cell r="V8">
            <v>352661653</v>
          </cell>
          <cell r="W8">
            <v>357521928</v>
          </cell>
        </row>
        <row r="9">
          <cell r="B9">
            <v>0</v>
          </cell>
          <cell r="C9">
            <v>0</v>
          </cell>
          <cell r="D9">
            <v>240477434.91999999</v>
          </cell>
          <cell r="E9">
            <v>0</v>
          </cell>
          <cell r="F9">
            <v>408547482</v>
          </cell>
          <cell r="G9">
            <v>459582819.62</v>
          </cell>
          <cell r="H9">
            <v>492540050.62</v>
          </cell>
          <cell r="I9">
            <v>542847215</v>
          </cell>
          <cell r="J9">
            <v>615540192</v>
          </cell>
          <cell r="K9">
            <v>647135396.70000005</v>
          </cell>
          <cell r="L9">
            <v>670413770.72000003</v>
          </cell>
          <cell r="M9">
            <v>628311040.8599999</v>
          </cell>
          <cell r="N9">
            <v>642105976.13</v>
          </cell>
          <cell r="O9">
            <v>627171905.13</v>
          </cell>
          <cell r="P9">
            <v>646750671.60000002</v>
          </cell>
          <cell r="Q9">
            <v>668318951.86000001</v>
          </cell>
          <cell r="R9">
            <v>644823360.22000003</v>
          </cell>
          <cell r="S9">
            <v>643851491.90999997</v>
          </cell>
          <cell r="T9">
            <v>649188193.5</v>
          </cell>
          <cell r="U9">
            <v>660915132</v>
          </cell>
          <cell r="V9">
            <v>651962013</v>
          </cell>
          <cell r="W9">
            <v>662591716.31999993</v>
          </cell>
        </row>
        <row r="10">
          <cell r="B10">
            <v>0</v>
          </cell>
          <cell r="C10">
            <v>0</v>
          </cell>
          <cell r="D10">
            <v>395366160</v>
          </cell>
          <cell r="E10">
            <v>0</v>
          </cell>
          <cell r="F10">
            <v>418326355</v>
          </cell>
          <cell r="G10">
            <v>429008933</v>
          </cell>
          <cell r="H10">
            <v>451314773</v>
          </cell>
          <cell r="I10">
            <v>491212082</v>
          </cell>
          <cell r="J10">
            <v>546875579</v>
          </cell>
          <cell r="K10">
            <v>594198887</v>
          </cell>
          <cell r="L10">
            <v>626026206</v>
          </cell>
          <cell r="M10">
            <v>650202134</v>
          </cell>
          <cell r="N10">
            <v>698324849</v>
          </cell>
          <cell r="O10">
            <v>775834140</v>
          </cell>
          <cell r="P10">
            <v>795910707</v>
          </cell>
          <cell r="Q10">
            <v>850104498</v>
          </cell>
          <cell r="R10">
            <v>892931602</v>
          </cell>
          <cell r="S10">
            <v>896533979</v>
          </cell>
          <cell r="T10">
            <v>939240787</v>
          </cell>
          <cell r="U10">
            <v>968564765</v>
          </cell>
          <cell r="V10">
            <v>979273311</v>
          </cell>
          <cell r="W10">
            <v>999537977</v>
          </cell>
        </row>
        <row r="11">
          <cell r="B11">
            <v>0</v>
          </cell>
          <cell r="C11">
            <v>0</v>
          </cell>
          <cell r="D11">
            <v>33098119</v>
          </cell>
          <cell r="E11">
            <v>0</v>
          </cell>
          <cell r="F11">
            <v>35598932</v>
          </cell>
          <cell r="G11">
            <v>36107696</v>
          </cell>
          <cell r="H11">
            <v>37374251</v>
          </cell>
          <cell r="I11">
            <v>42000735</v>
          </cell>
          <cell r="J11">
            <v>46555626</v>
          </cell>
          <cell r="K11">
            <v>47803594</v>
          </cell>
          <cell r="L11">
            <v>50634106</v>
          </cell>
          <cell r="M11">
            <v>53050752</v>
          </cell>
          <cell r="N11">
            <v>54134847</v>
          </cell>
          <cell r="O11">
            <v>61873752</v>
          </cell>
          <cell r="P11">
            <v>67162086</v>
          </cell>
          <cell r="Q11">
            <v>76237110</v>
          </cell>
          <cell r="R11">
            <v>82919133</v>
          </cell>
          <cell r="S11">
            <v>84980498</v>
          </cell>
          <cell r="T11">
            <v>91348468</v>
          </cell>
          <cell r="U11">
            <v>93632516</v>
          </cell>
          <cell r="V11">
            <v>94127082</v>
          </cell>
          <cell r="W11">
            <v>95949994</v>
          </cell>
        </row>
        <row r="12">
          <cell r="B12">
            <v>0</v>
          </cell>
          <cell r="C12">
            <v>0</v>
          </cell>
          <cell r="D12">
            <v>1892111559</v>
          </cell>
          <cell r="E12">
            <v>0</v>
          </cell>
          <cell r="F12">
            <v>2162957948</v>
          </cell>
          <cell r="G12">
            <v>2248858205</v>
          </cell>
          <cell r="H12">
            <v>2531605987</v>
          </cell>
          <cell r="I12">
            <v>2741583387</v>
          </cell>
          <cell r="J12">
            <v>3130955877</v>
          </cell>
          <cell r="K12">
            <v>3457180390</v>
          </cell>
          <cell r="L12">
            <v>3652222577</v>
          </cell>
          <cell r="M12">
            <v>3773206269</v>
          </cell>
          <cell r="N12">
            <v>3743500833</v>
          </cell>
          <cell r="O12">
            <v>3888811543</v>
          </cell>
          <cell r="P12">
            <v>3975407290</v>
          </cell>
          <cell r="Q12">
            <v>4106398168</v>
          </cell>
          <cell r="R12">
            <v>4173726189</v>
          </cell>
          <cell r="S12">
            <v>4305618665</v>
          </cell>
          <cell r="T12">
            <v>4450597890</v>
          </cell>
          <cell r="U12">
            <v>4602866403</v>
          </cell>
          <cell r="V12">
            <v>4783117888</v>
          </cell>
          <cell r="W12">
            <v>4935560916</v>
          </cell>
        </row>
        <row r="13">
          <cell r="B13">
            <v>0</v>
          </cell>
          <cell r="C13">
            <v>0</v>
          </cell>
          <cell r="D13">
            <v>1728485291</v>
          </cell>
          <cell r="E13">
            <v>0</v>
          </cell>
          <cell r="F13">
            <v>1569194466</v>
          </cell>
          <cell r="G13">
            <v>2087409840.01</v>
          </cell>
          <cell r="H13">
            <v>2198134658.0099998</v>
          </cell>
          <cell r="I13">
            <v>2559081146</v>
          </cell>
          <cell r="J13">
            <v>2555746565</v>
          </cell>
          <cell r="K13">
            <v>2752928930.1300001</v>
          </cell>
          <cell r="L13">
            <v>3521938934.8800001</v>
          </cell>
          <cell r="M13">
            <v>2562876558.8099999</v>
          </cell>
          <cell r="N13">
            <v>3165680447.7399998</v>
          </cell>
          <cell r="O13">
            <v>4335058598.75</v>
          </cell>
          <cell r="P13">
            <v>5156338031.1199999</v>
          </cell>
          <cell r="Q13">
            <v>5327893556.0600004</v>
          </cell>
          <cell r="R13">
            <v>4090305240.1599998</v>
          </cell>
          <cell r="S13">
            <v>3721516132.54</v>
          </cell>
          <cell r="T13">
            <v>4554058754.8100004</v>
          </cell>
          <cell r="U13">
            <v>6497511136</v>
          </cell>
          <cell r="V13">
            <v>7764430894</v>
          </cell>
          <cell r="W13">
            <v>6912701924.1400003</v>
          </cell>
        </row>
        <row r="14">
          <cell r="B14">
            <v>0</v>
          </cell>
          <cell r="C14">
            <v>0</v>
          </cell>
          <cell r="D14">
            <v>480447264</v>
          </cell>
          <cell r="E14">
            <v>0</v>
          </cell>
          <cell r="F14">
            <v>490698785</v>
          </cell>
          <cell r="G14">
            <v>492953805.51999998</v>
          </cell>
          <cell r="H14">
            <v>493460033.51999998</v>
          </cell>
          <cell r="I14">
            <v>562902931</v>
          </cell>
          <cell r="J14">
            <v>617831033</v>
          </cell>
          <cell r="K14">
            <v>675696870</v>
          </cell>
          <cell r="L14">
            <v>704619042</v>
          </cell>
          <cell r="M14">
            <v>732962204</v>
          </cell>
          <cell r="N14">
            <v>732364845</v>
          </cell>
          <cell r="O14">
            <v>750033460</v>
          </cell>
          <cell r="P14">
            <v>794616833</v>
          </cell>
          <cell r="Q14">
            <v>823226563</v>
          </cell>
          <cell r="R14">
            <v>841061500</v>
          </cell>
          <cell r="S14">
            <v>847085480</v>
          </cell>
          <cell r="T14">
            <v>838025836</v>
          </cell>
          <cell r="U14">
            <v>835246444</v>
          </cell>
          <cell r="V14">
            <v>818938491</v>
          </cell>
          <cell r="W14">
            <v>801962429</v>
          </cell>
        </row>
        <row r="15">
          <cell r="B15">
            <v>0</v>
          </cell>
          <cell r="C15">
            <v>0</v>
          </cell>
          <cell r="D15">
            <v>84017998</v>
          </cell>
          <cell r="E15">
            <v>0</v>
          </cell>
          <cell r="F15">
            <v>87119757</v>
          </cell>
          <cell r="G15">
            <v>91478387</v>
          </cell>
          <cell r="H15">
            <v>95535280</v>
          </cell>
          <cell r="I15">
            <v>91643872</v>
          </cell>
          <cell r="J15">
            <v>96464123</v>
          </cell>
          <cell r="K15">
            <v>95628524</v>
          </cell>
          <cell r="L15">
            <v>106876621</v>
          </cell>
          <cell r="M15">
            <v>107400955</v>
          </cell>
          <cell r="N15">
            <v>113589040.75</v>
          </cell>
          <cell r="O15">
            <v>122308263</v>
          </cell>
          <cell r="P15">
            <v>131111550</v>
          </cell>
          <cell r="Q15">
            <v>142216031</v>
          </cell>
          <cell r="R15">
            <v>146706923</v>
          </cell>
          <cell r="S15">
            <v>153389770</v>
          </cell>
          <cell r="T15">
            <v>161949531</v>
          </cell>
          <cell r="U15">
            <v>174956566</v>
          </cell>
          <cell r="V15">
            <v>180403935</v>
          </cell>
          <cell r="W15">
            <v>185185781</v>
          </cell>
        </row>
        <row r="16">
          <cell r="B16">
            <v>0</v>
          </cell>
          <cell r="C16">
            <v>0</v>
          </cell>
          <cell r="D16">
            <v>43872239</v>
          </cell>
          <cell r="E16">
            <v>0</v>
          </cell>
          <cell r="F16">
            <v>25161038</v>
          </cell>
          <cell r="G16">
            <v>28151708.77</v>
          </cell>
          <cell r="H16">
            <v>29263714.77</v>
          </cell>
          <cell r="I16">
            <v>34309474</v>
          </cell>
          <cell r="J16">
            <v>46335010</v>
          </cell>
          <cell r="K16">
            <v>46891742.789999992</v>
          </cell>
          <cell r="L16">
            <v>79133147.050000012</v>
          </cell>
          <cell r="M16">
            <v>74882498.739999995</v>
          </cell>
          <cell r="N16">
            <v>102663482.94999999</v>
          </cell>
          <cell r="O16">
            <v>110961501.67999999</v>
          </cell>
          <cell r="P16">
            <v>125231781.18000001</v>
          </cell>
          <cell r="Q16">
            <v>138748991.78999999</v>
          </cell>
          <cell r="R16">
            <v>106969890.39</v>
          </cell>
          <cell r="S16">
            <v>92670791.900000006</v>
          </cell>
          <cell r="T16">
            <v>83600486.670000002</v>
          </cell>
          <cell r="U16">
            <v>86306658</v>
          </cell>
          <cell r="V16">
            <v>81906630</v>
          </cell>
          <cell r="W16">
            <v>66164313.699999996</v>
          </cell>
        </row>
        <row r="17">
          <cell r="B17">
            <v>0</v>
          </cell>
          <cell r="C17">
            <v>0</v>
          </cell>
          <cell r="D17">
            <v>82156871</v>
          </cell>
          <cell r="E17">
            <v>0</v>
          </cell>
          <cell r="F17">
            <v>99653479</v>
          </cell>
          <cell r="G17">
            <v>120828796</v>
          </cell>
          <cell r="H17">
            <v>117191007</v>
          </cell>
          <cell r="I17">
            <v>124260958</v>
          </cell>
          <cell r="J17">
            <v>134516030</v>
          </cell>
          <cell r="K17">
            <v>141343256</v>
          </cell>
          <cell r="L17">
            <v>135363517</v>
          </cell>
          <cell r="M17">
            <v>140317711</v>
          </cell>
          <cell r="N17">
            <v>146801403</v>
          </cell>
          <cell r="O17">
            <v>155452345</v>
          </cell>
          <cell r="P17">
            <v>160097395</v>
          </cell>
          <cell r="Q17">
            <v>163789978</v>
          </cell>
          <cell r="R17">
            <v>169444563</v>
          </cell>
          <cell r="S17">
            <v>169769442</v>
          </cell>
          <cell r="T17">
            <v>171513728</v>
          </cell>
          <cell r="U17">
            <v>180423230</v>
          </cell>
          <cell r="V17">
            <v>186451546</v>
          </cell>
          <cell r="W17">
            <v>190601302</v>
          </cell>
        </row>
        <row r="18">
          <cell r="B18">
            <v>0</v>
          </cell>
          <cell r="C18">
            <v>0</v>
          </cell>
          <cell r="D18">
            <v>1587125473.8399999</v>
          </cell>
          <cell r="E18">
            <v>0</v>
          </cell>
          <cell r="F18">
            <v>1440398750</v>
          </cell>
          <cell r="G18">
            <v>2002462895.29</v>
          </cell>
          <cell r="H18">
            <v>2057663219.29</v>
          </cell>
          <cell r="I18">
            <v>2514275942.54</v>
          </cell>
          <cell r="J18">
            <v>2697271628</v>
          </cell>
          <cell r="K18">
            <v>2929488876.6100006</v>
          </cell>
          <cell r="L18">
            <v>3790819682.0500007</v>
          </cell>
          <cell r="M18">
            <v>2583234708.96</v>
          </cell>
          <cell r="N18">
            <v>3095370875.5499997</v>
          </cell>
          <cell r="O18">
            <v>3565723847.1900001</v>
          </cell>
          <cell r="P18">
            <v>4188042888.2399993</v>
          </cell>
          <cell r="Q18">
            <v>4752949963.6300001</v>
          </cell>
          <cell r="R18">
            <v>3708066183.0999999</v>
          </cell>
          <cell r="S18">
            <v>3595509016.9200006</v>
          </cell>
          <cell r="T18">
            <v>4867584308.0900011</v>
          </cell>
          <cell r="U18">
            <v>7068359267</v>
          </cell>
          <cell r="V18">
            <v>8397683984</v>
          </cell>
          <cell r="W18">
            <v>7339034819.1799994</v>
          </cell>
        </row>
        <row r="19">
          <cell r="B19">
            <v>0</v>
          </cell>
          <cell r="C19">
            <v>0</v>
          </cell>
          <cell r="D19">
            <v>531029669</v>
          </cell>
          <cell r="E19">
            <v>0</v>
          </cell>
          <cell r="F19">
            <v>589664446</v>
          </cell>
          <cell r="G19">
            <v>618240192</v>
          </cell>
          <cell r="H19">
            <v>684776887</v>
          </cell>
          <cell r="I19">
            <v>723725470</v>
          </cell>
          <cell r="J19">
            <v>825268140</v>
          </cell>
          <cell r="K19">
            <v>889684887</v>
          </cell>
          <cell r="L19">
            <v>1016492614</v>
          </cell>
          <cell r="M19">
            <v>1041959869</v>
          </cell>
          <cell r="N19">
            <v>1062083260</v>
          </cell>
          <cell r="O19">
            <v>1134575464</v>
          </cell>
          <cell r="P19">
            <v>1168342311</v>
          </cell>
          <cell r="Q19">
            <v>1204315515</v>
          </cell>
          <cell r="R19">
            <v>1235532025</v>
          </cell>
          <cell r="S19">
            <v>1235065578</v>
          </cell>
          <cell r="T19">
            <v>1297577599</v>
          </cell>
          <cell r="U19">
            <v>1337811151</v>
          </cell>
          <cell r="V19">
            <v>1383377869</v>
          </cell>
          <cell r="W19">
            <v>1444521245</v>
          </cell>
        </row>
        <row r="20">
          <cell r="B20">
            <v>0</v>
          </cell>
          <cell r="C20">
            <v>0</v>
          </cell>
          <cell r="D20">
            <v>474170290</v>
          </cell>
          <cell r="E20">
            <v>0</v>
          </cell>
          <cell r="F20">
            <v>555054223</v>
          </cell>
          <cell r="G20">
            <v>611627530</v>
          </cell>
          <cell r="H20">
            <v>654338343</v>
          </cell>
          <cell r="I20">
            <v>691891740</v>
          </cell>
          <cell r="J20">
            <v>727027890</v>
          </cell>
          <cell r="K20">
            <v>735858590</v>
          </cell>
          <cell r="L20">
            <v>709091790</v>
          </cell>
          <cell r="M20">
            <v>691718250</v>
          </cell>
          <cell r="N20">
            <v>702351050</v>
          </cell>
          <cell r="O20">
            <v>692782920</v>
          </cell>
          <cell r="P20">
            <v>667298018</v>
          </cell>
          <cell r="Q20">
            <v>682086900</v>
          </cell>
          <cell r="R20">
            <v>687392479</v>
          </cell>
          <cell r="S20">
            <v>714067416</v>
          </cell>
          <cell r="T20">
            <v>753625320</v>
          </cell>
          <cell r="U20">
            <v>795092930</v>
          </cell>
          <cell r="V20">
            <v>834279860</v>
          </cell>
          <cell r="W20">
            <v>874968100</v>
          </cell>
        </row>
        <row r="21">
          <cell r="B21">
            <v>0</v>
          </cell>
          <cell r="C21">
            <v>0</v>
          </cell>
          <cell r="D21">
            <v>258246048</v>
          </cell>
          <cell r="E21">
            <v>0</v>
          </cell>
          <cell r="F21">
            <v>275999468</v>
          </cell>
          <cell r="G21">
            <v>288541152</v>
          </cell>
          <cell r="H21">
            <v>324959861</v>
          </cell>
          <cell r="I21">
            <v>369268593</v>
          </cell>
          <cell r="J21">
            <v>435221357</v>
          </cell>
          <cell r="K21">
            <v>452418229</v>
          </cell>
          <cell r="L21">
            <v>476028700</v>
          </cell>
          <cell r="M21">
            <v>479632304</v>
          </cell>
          <cell r="N21">
            <v>509657508</v>
          </cell>
          <cell r="O21">
            <v>539137804</v>
          </cell>
          <cell r="P21">
            <v>550582756</v>
          </cell>
          <cell r="Q21">
            <v>550629304</v>
          </cell>
          <cell r="R21">
            <v>573585059</v>
          </cell>
          <cell r="S21">
            <v>593636779</v>
          </cell>
          <cell r="T21">
            <v>597347597</v>
          </cell>
          <cell r="U21">
            <v>618010537</v>
          </cell>
          <cell r="V21">
            <v>620638331</v>
          </cell>
          <cell r="W21">
            <v>664926640</v>
          </cell>
        </row>
        <row r="22">
          <cell r="B22">
            <v>0</v>
          </cell>
          <cell r="C22">
            <v>0</v>
          </cell>
          <cell r="D22">
            <v>566850434.28000009</v>
          </cell>
          <cell r="E22">
            <v>0</v>
          </cell>
          <cell r="F22">
            <v>574104362</v>
          </cell>
          <cell r="G22">
            <v>560129140.93000007</v>
          </cell>
          <cell r="H22">
            <v>610908089.93000007</v>
          </cell>
          <cell r="I22">
            <v>631834633</v>
          </cell>
          <cell r="J22">
            <v>681761554</v>
          </cell>
          <cell r="K22">
            <v>683708467.62</v>
          </cell>
          <cell r="L22">
            <v>741324623.16999996</v>
          </cell>
          <cell r="M22">
            <v>729024231.95999992</v>
          </cell>
          <cell r="N22">
            <v>752551525.60000002</v>
          </cell>
          <cell r="O22">
            <v>819640108.54000008</v>
          </cell>
          <cell r="P22">
            <v>827477285.41999996</v>
          </cell>
          <cell r="Q22">
            <v>835662519.08000004</v>
          </cell>
          <cell r="R22">
            <v>858446499.24000001</v>
          </cell>
          <cell r="S22">
            <v>846971209.5999999</v>
          </cell>
          <cell r="T22">
            <v>856352668.03000009</v>
          </cell>
          <cell r="U22">
            <v>813654821</v>
          </cell>
          <cell r="V22">
            <v>826014735</v>
          </cell>
          <cell r="W22">
            <v>729481802.88999999</v>
          </cell>
        </row>
        <row r="23">
          <cell r="B23">
            <v>0</v>
          </cell>
          <cell r="C23">
            <v>0</v>
          </cell>
          <cell r="D23">
            <v>62865581</v>
          </cell>
          <cell r="E23">
            <v>0</v>
          </cell>
          <cell r="F23">
            <v>66019075</v>
          </cell>
          <cell r="G23">
            <v>67171013</v>
          </cell>
          <cell r="H23">
            <v>71229729</v>
          </cell>
          <cell r="I23">
            <v>73695051</v>
          </cell>
          <cell r="J23">
            <v>82016826</v>
          </cell>
          <cell r="K23">
            <v>85711626</v>
          </cell>
          <cell r="L23">
            <v>110153516</v>
          </cell>
          <cell r="M23">
            <v>108782183</v>
          </cell>
          <cell r="N23">
            <v>110871420</v>
          </cell>
          <cell r="O23">
            <v>118985612</v>
          </cell>
          <cell r="P23">
            <v>126630012</v>
          </cell>
          <cell r="Q23">
            <v>132924222</v>
          </cell>
          <cell r="R23">
            <v>140667932</v>
          </cell>
          <cell r="S23">
            <v>140089615</v>
          </cell>
          <cell r="T23">
            <v>142832198</v>
          </cell>
          <cell r="U23">
            <v>144767948</v>
          </cell>
          <cell r="V23">
            <v>151955340</v>
          </cell>
          <cell r="W23">
            <v>153634801</v>
          </cell>
        </row>
        <row r="24">
          <cell r="B24">
            <v>0</v>
          </cell>
          <cell r="C24">
            <v>0</v>
          </cell>
          <cell r="D24">
            <v>574187661</v>
          </cell>
          <cell r="E24">
            <v>0</v>
          </cell>
          <cell r="F24">
            <v>613463810</v>
          </cell>
          <cell r="G24">
            <v>633764803</v>
          </cell>
          <cell r="H24">
            <v>681995515</v>
          </cell>
          <cell r="I24">
            <v>712540799</v>
          </cell>
          <cell r="J24">
            <v>781144958</v>
          </cell>
          <cell r="K24">
            <v>828282406</v>
          </cell>
          <cell r="L24">
            <v>861036991</v>
          </cell>
          <cell r="M24">
            <v>911689055</v>
          </cell>
          <cell r="N24">
            <v>946961092</v>
          </cell>
          <cell r="O24">
            <v>1033349939</v>
          </cell>
          <cell r="P24">
            <v>1065691772</v>
          </cell>
          <cell r="Q24">
            <v>1105216987</v>
          </cell>
          <cell r="R24">
            <v>1132391124</v>
          </cell>
          <cell r="S24">
            <v>1166317694</v>
          </cell>
          <cell r="T24">
            <v>1194209900</v>
          </cell>
          <cell r="U24">
            <v>1231038201</v>
          </cell>
          <cell r="V24">
            <v>1262313380</v>
          </cell>
          <cell r="W24">
            <v>1290027298</v>
          </cell>
        </row>
        <row r="25">
          <cell r="B25">
            <v>0</v>
          </cell>
          <cell r="C25">
            <v>0</v>
          </cell>
          <cell r="D25">
            <v>103392216</v>
          </cell>
          <cell r="E25">
            <v>0</v>
          </cell>
          <cell r="F25">
            <v>107044904</v>
          </cell>
          <cell r="G25">
            <v>107517778.03</v>
          </cell>
          <cell r="H25">
            <v>116321221.03</v>
          </cell>
          <cell r="I25">
            <v>121516689</v>
          </cell>
          <cell r="J25">
            <v>136830119</v>
          </cell>
          <cell r="K25">
            <v>143055218.28999999</v>
          </cell>
          <cell r="L25">
            <v>156200015.08999997</v>
          </cell>
          <cell r="M25">
            <v>163173985.41000003</v>
          </cell>
          <cell r="N25">
            <v>177935039.25999999</v>
          </cell>
          <cell r="O25">
            <v>192196329.69</v>
          </cell>
          <cell r="P25">
            <v>181412523.25</v>
          </cell>
          <cell r="Q25">
            <v>195964817.31999999</v>
          </cell>
          <cell r="R25">
            <v>201158062.06</v>
          </cell>
          <cell r="S25">
            <v>210678270.77000001</v>
          </cell>
          <cell r="T25">
            <v>213775803.93000001</v>
          </cell>
          <cell r="U25">
            <v>225384661</v>
          </cell>
          <cell r="V25">
            <v>233091284</v>
          </cell>
          <cell r="W25">
            <v>241051858.13999999</v>
          </cell>
        </row>
        <row r="26">
          <cell r="B26">
            <v>0</v>
          </cell>
          <cell r="C26">
            <v>0</v>
          </cell>
          <cell r="D26">
            <v>1256973476</v>
          </cell>
          <cell r="E26">
            <v>0</v>
          </cell>
          <cell r="F26">
            <v>1061249810</v>
          </cell>
          <cell r="G26">
            <v>1550354437.6499999</v>
          </cell>
          <cell r="H26">
            <v>1558151540.6499999</v>
          </cell>
          <cell r="I26">
            <v>1917952219</v>
          </cell>
          <cell r="J26">
            <v>1831642931</v>
          </cell>
          <cell r="K26">
            <v>1911854323.1700001</v>
          </cell>
          <cell r="L26">
            <v>2210431493.3199997</v>
          </cell>
          <cell r="M26">
            <v>1365965465.1299999</v>
          </cell>
          <cell r="N26">
            <v>1553417640.6500001</v>
          </cell>
          <cell r="O26">
            <v>1360379151.71</v>
          </cell>
          <cell r="P26">
            <v>1434085842.3900001</v>
          </cell>
          <cell r="Q26">
            <v>1496327077.22</v>
          </cell>
          <cell r="R26">
            <v>1175477255.9099998</v>
          </cell>
          <cell r="S26">
            <v>1108199146.6400001</v>
          </cell>
          <cell r="T26">
            <v>1284830506.3800001</v>
          </cell>
          <cell r="U26">
            <v>1271419702</v>
          </cell>
          <cell r="V26">
            <v>1132434284</v>
          </cell>
          <cell r="W26">
            <v>1038189133.63</v>
          </cell>
        </row>
        <row r="27">
          <cell r="B27">
            <v>0</v>
          </cell>
          <cell r="C27">
            <v>0</v>
          </cell>
          <cell r="D27">
            <v>197178546.55000001</v>
          </cell>
          <cell r="E27">
            <v>0</v>
          </cell>
          <cell r="F27">
            <v>210878231</v>
          </cell>
          <cell r="G27">
            <v>220060820.38999999</v>
          </cell>
          <cell r="H27">
            <v>229097594.38999999</v>
          </cell>
          <cell r="I27">
            <v>251027138.55000001</v>
          </cell>
          <cell r="J27">
            <v>268011411</v>
          </cell>
          <cell r="K27">
            <v>273359144.34000003</v>
          </cell>
          <cell r="L27">
            <v>295648262.67000002</v>
          </cell>
          <cell r="M27">
            <v>301542439.78000003</v>
          </cell>
          <cell r="N27">
            <v>305562527.32999998</v>
          </cell>
          <cell r="O27">
            <v>340819858.45999998</v>
          </cell>
          <cell r="P27">
            <v>344950663.75999999</v>
          </cell>
          <cell r="Q27">
            <v>372393004.73000002</v>
          </cell>
          <cell r="R27">
            <v>381025422.48000002</v>
          </cell>
          <cell r="S27">
            <v>377323941.05000001</v>
          </cell>
          <cell r="T27">
            <v>389557778.34999996</v>
          </cell>
          <cell r="U27">
            <v>408964316</v>
          </cell>
          <cell r="V27">
            <v>458710179</v>
          </cell>
          <cell r="W27">
            <v>628038507.42000008</v>
          </cell>
        </row>
        <row r="28">
          <cell r="B28">
            <v>0</v>
          </cell>
          <cell r="C28">
            <v>0</v>
          </cell>
          <cell r="D28">
            <v>3071115568.77</v>
          </cell>
          <cell r="E28">
            <v>0</v>
          </cell>
          <cell r="F28">
            <v>2683859099</v>
          </cell>
          <cell r="G28">
            <v>3579011398.0699997</v>
          </cell>
          <cell r="H28">
            <v>3658523736.0699997</v>
          </cell>
          <cell r="I28">
            <v>4313169507</v>
          </cell>
          <cell r="J28">
            <v>4263202644</v>
          </cell>
          <cell r="K28">
            <v>4400707243.1800003</v>
          </cell>
          <cell r="L28">
            <v>4765779308.1000004</v>
          </cell>
          <cell r="M28">
            <v>3754149105.2300005</v>
          </cell>
          <cell r="N28">
            <v>3995385726.0600004</v>
          </cell>
          <cell r="O28">
            <v>3659082014.54</v>
          </cell>
          <cell r="P28">
            <v>3699682451.1100001</v>
          </cell>
          <cell r="Q28">
            <v>3986135045.2399998</v>
          </cell>
          <cell r="R28">
            <v>3633984074.6000004</v>
          </cell>
          <cell r="S28">
            <v>3540376686.8499999</v>
          </cell>
          <cell r="T28">
            <v>3687520209.29</v>
          </cell>
          <cell r="U28">
            <v>3813195339</v>
          </cell>
          <cell r="V28">
            <v>3621169638</v>
          </cell>
          <cell r="W28">
            <v>3538285076.9299998</v>
          </cell>
        </row>
        <row r="29">
          <cell r="B29">
            <v>0</v>
          </cell>
          <cell r="C29">
            <v>0</v>
          </cell>
          <cell r="D29">
            <v>338160533</v>
          </cell>
          <cell r="E29">
            <v>0</v>
          </cell>
          <cell r="F29">
            <v>361738240</v>
          </cell>
          <cell r="G29">
            <v>373658400</v>
          </cell>
          <cell r="H29">
            <v>397881381</v>
          </cell>
          <cell r="I29">
            <v>411121037</v>
          </cell>
          <cell r="J29">
            <v>436677501</v>
          </cell>
          <cell r="K29">
            <v>488157483</v>
          </cell>
          <cell r="L29">
            <v>488157483</v>
          </cell>
          <cell r="M29">
            <v>490512782</v>
          </cell>
          <cell r="N29">
            <v>514448898</v>
          </cell>
          <cell r="O29">
            <v>548963663</v>
          </cell>
          <cell r="P29">
            <v>555350345</v>
          </cell>
          <cell r="Q29">
            <v>581715048</v>
          </cell>
          <cell r="R29">
            <v>583539531</v>
          </cell>
          <cell r="S29">
            <v>594296203</v>
          </cell>
          <cell r="T29">
            <v>614372218</v>
          </cell>
          <cell r="U29">
            <v>634990918</v>
          </cell>
          <cell r="V29">
            <v>661128382</v>
          </cell>
          <cell r="W29">
            <v>666297674</v>
          </cell>
        </row>
        <row r="30">
          <cell r="B30">
            <v>0</v>
          </cell>
          <cell r="C30">
            <v>0</v>
          </cell>
          <cell r="D30">
            <v>1337330359</v>
          </cell>
          <cell r="E30">
            <v>0</v>
          </cell>
          <cell r="F30">
            <v>1510018890</v>
          </cell>
          <cell r="G30">
            <v>1593979044.99</v>
          </cell>
          <cell r="H30">
            <v>1800968081.99</v>
          </cell>
          <cell r="I30">
            <v>2090693415</v>
          </cell>
          <cell r="J30">
            <v>2933262077</v>
          </cell>
          <cell r="K30">
            <v>3245513169.1199999</v>
          </cell>
          <cell r="L30">
            <v>3441502623.2199998</v>
          </cell>
          <cell r="M30">
            <v>3436326610.0599999</v>
          </cell>
          <cell r="N30">
            <v>3228728878.2399998</v>
          </cell>
          <cell r="O30">
            <v>3187882718.73</v>
          </cell>
          <cell r="P30">
            <v>3277428520.3400002</v>
          </cell>
          <cell r="Q30">
            <v>3308814680.7299995</v>
          </cell>
          <cell r="R30">
            <v>3337949847.0500002</v>
          </cell>
          <cell r="S30">
            <v>3436312272.8099999</v>
          </cell>
          <cell r="T30">
            <v>3599977921.8400002</v>
          </cell>
          <cell r="U30">
            <v>3732179366</v>
          </cell>
          <cell r="V30">
            <v>3897811663</v>
          </cell>
          <cell r="W30">
            <v>4122515350.6900001</v>
          </cell>
        </row>
        <row r="31">
          <cell r="B31">
            <v>0</v>
          </cell>
          <cell r="C31">
            <v>0</v>
          </cell>
          <cell r="D31">
            <v>3616542016</v>
          </cell>
          <cell r="E31">
            <v>0</v>
          </cell>
          <cell r="F31">
            <v>4053243194</v>
          </cell>
          <cell r="G31">
            <v>4374594705</v>
          </cell>
          <cell r="H31">
            <v>4887341479</v>
          </cell>
          <cell r="I31">
            <v>5405014766</v>
          </cell>
          <cell r="J31">
            <v>6074890747</v>
          </cell>
          <cell r="K31">
            <v>6550808648</v>
          </cell>
          <cell r="L31">
            <v>6704619684</v>
          </cell>
          <cell r="M31">
            <v>6890742053</v>
          </cell>
          <cell r="N31">
            <v>6916810420</v>
          </cell>
          <cell r="O31">
            <v>6877915962</v>
          </cell>
          <cell r="P31">
            <v>6522687894</v>
          </cell>
          <cell r="Q31">
            <v>6610842489</v>
          </cell>
          <cell r="R31">
            <v>6763810967</v>
          </cell>
          <cell r="S31">
            <v>6994646682</v>
          </cell>
          <cell r="T31">
            <v>7162838493</v>
          </cell>
          <cell r="U31">
            <v>7521589551</v>
          </cell>
          <cell r="V31">
            <v>7828549669</v>
          </cell>
          <cell r="W31">
            <v>8039694860</v>
          </cell>
        </row>
        <row r="32">
          <cell r="B32">
            <v>0</v>
          </cell>
          <cell r="C32">
            <v>0</v>
          </cell>
          <cell r="D32">
            <v>184111496</v>
          </cell>
          <cell r="E32">
            <v>0</v>
          </cell>
          <cell r="F32">
            <v>194928082</v>
          </cell>
          <cell r="G32">
            <v>193299414</v>
          </cell>
          <cell r="H32">
            <v>201793711</v>
          </cell>
          <cell r="I32">
            <v>211394635</v>
          </cell>
          <cell r="J32">
            <v>221965629</v>
          </cell>
          <cell r="K32">
            <v>247890094</v>
          </cell>
          <cell r="L32">
            <v>267823685</v>
          </cell>
          <cell r="M32">
            <v>280253566</v>
          </cell>
          <cell r="N32">
            <v>287952288</v>
          </cell>
          <cell r="O32">
            <v>296298934</v>
          </cell>
          <cell r="P32">
            <v>298851788</v>
          </cell>
          <cell r="Q32">
            <v>304997083</v>
          </cell>
          <cell r="R32">
            <v>312394055</v>
          </cell>
          <cell r="S32">
            <v>314726091</v>
          </cell>
          <cell r="T32">
            <v>320679117</v>
          </cell>
          <cell r="U32">
            <v>317510699</v>
          </cell>
          <cell r="V32">
            <v>321345551</v>
          </cell>
          <cell r="W32">
            <v>333779009</v>
          </cell>
        </row>
        <row r="33">
          <cell r="B33">
            <v>0</v>
          </cell>
          <cell r="C33">
            <v>0</v>
          </cell>
          <cell r="D33">
            <v>120840832</v>
          </cell>
          <cell r="E33">
            <v>0</v>
          </cell>
          <cell r="F33">
            <v>166107484</v>
          </cell>
          <cell r="G33">
            <v>162987586</v>
          </cell>
          <cell r="H33">
            <v>178058257</v>
          </cell>
          <cell r="I33">
            <v>188916235</v>
          </cell>
          <cell r="J33">
            <v>207814162</v>
          </cell>
          <cell r="K33">
            <v>221321429</v>
          </cell>
          <cell r="L33">
            <v>247718730</v>
          </cell>
          <cell r="M33">
            <v>242505632</v>
          </cell>
          <cell r="N33">
            <v>241390600</v>
          </cell>
          <cell r="O33">
            <v>246066526</v>
          </cell>
          <cell r="P33">
            <v>254564460</v>
          </cell>
          <cell r="Q33">
            <v>262983242</v>
          </cell>
          <cell r="R33">
            <v>268247049</v>
          </cell>
          <cell r="S33">
            <v>273673986</v>
          </cell>
          <cell r="T33">
            <v>281442029</v>
          </cell>
          <cell r="U33">
            <v>283988111</v>
          </cell>
          <cell r="V33">
            <v>287708131</v>
          </cell>
          <cell r="W33">
            <v>298912437</v>
          </cell>
        </row>
        <row r="34">
          <cell r="B34">
            <v>0</v>
          </cell>
          <cell r="C34">
            <v>0</v>
          </cell>
          <cell r="D34">
            <v>572310122</v>
          </cell>
          <cell r="E34">
            <v>0</v>
          </cell>
          <cell r="F34">
            <v>715827895</v>
          </cell>
          <cell r="G34">
            <v>736272075</v>
          </cell>
          <cell r="H34">
            <v>834532577</v>
          </cell>
          <cell r="I34">
            <v>897914252</v>
          </cell>
          <cell r="J34">
            <v>1069743094</v>
          </cell>
          <cell r="K34">
            <v>1168548189</v>
          </cell>
          <cell r="L34">
            <v>1297929677</v>
          </cell>
          <cell r="M34">
            <v>1306636755</v>
          </cell>
          <cell r="N34">
            <v>1326445063</v>
          </cell>
          <cell r="O34">
            <v>1361228484</v>
          </cell>
          <cell r="P34">
            <v>1387500752</v>
          </cell>
          <cell r="Q34">
            <v>1393269919</v>
          </cell>
          <cell r="R34">
            <v>1422907056</v>
          </cell>
          <cell r="S34">
            <v>1461229454</v>
          </cell>
          <cell r="T34">
            <v>1493170869</v>
          </cell>
          <cell r="U34">
            <v>1520383948</v>
          </cell>
          <cell r="V34">
            <v>1543002752</v>
          </cell>
          <cell r="W34">
            <v>1603496547</v>
          </cell>
        </row>
        <row r="35">
          <cell r="B35">
            <v>0</v>
          </cell>
          <cell r="C35">
            <v>0</v>
          </cell>
          <cell r="D35">
            <v>214156214</v>
          </cell>
          <cell r="E35">
            <v>0</v>
          </cell>
          <cell r="F35">
            <v>232788058</v>
          </cell>
          <cell r="G35">
            <v>231264386</v>
          </cell>
          <cell r="H35">
            <v>236828394</v>
          </cell>
          <cell r="I35">
            <v>253883759</v>
          </cell>
          <cell r="J35">
            <v>297530123</v>
          </cell>
          <cell r="K35">
            <v>293267841</v>
          </cell>
          <cell r="L35">
            <v>292826018</v>
          </cell>
          <cell r="M35">
            <v>324605555</v>
          </cell>
          <cell r="N35">
            <v>327032537</v>
          </cell>
          <cell r="O35">
            <v>352198584</v>
          </cell>
          <cell r="P35">
            <v>359112997</v>
          </cell>
          <cell r="Q35">
            <v>377232493</v>
          </cell>
          <cell r="R35">
            <v>390725148</v>
          </cell>
          <cell r="S35">
            <v>409463685</v>
          </cell>
          <cell r="T35">
            <v>420681899</v>
          </cell>
          <cell r="U35">
            <v>424013793</v>
          </cell>
          <cell r="V35">
            <v>440488462</v>
          </cell>
          <cell r="W35">
            <v>475810679</v>
          </cell>
        </row>
        <row r="36">
          <cell r="B36">
            <v>0</v>
          </cell>
          <cell r="C36">
            <v>0</v>
          </cell>
          <cell r="D36">
            <v>126990426.53</v>
          </cell>
          <cell r="E36">
            <v>0</v>
          </cell>
          <cell r="F36">
            <v>96387493</v>
          </cell>
          <cell r="G36">
            <v>102238022.69999999</v>
          </cell>
          <cell r="H36">
            <v>107212939.69999999</v>
          </cell>
          <cell r="I36">
            <v>118421509</v>
          </cell>
          <cell r="J36">
            <v>124201927</v>
          </cell>
          <cell r="K36">
            <v>134814691.56999999</v>
          </cell>
          <cell r="L36">
            <v>160840872.22</v>
          </cell>
          <cell r="M36">
            <v>150561432.45000002</v>
          </cell>
          <cell r="N36">
            <v>157202579.30000001</v>
          </cell>
          <cell r="O36">
            <v>194745437.73000002</v>
          </cell>
          <cell r="P36">
            <v>204368975.19</v>
          </cell>
          <cell r="Q36">
            <v>211216260.27000001</v>
          </cell>
          <cell r="R36">
            <v>187748729.54000002</v>
          </cell>
          <cell r="S36">
            <v>176689560.14999998</v>
          </cell>
          <cell r="T36">
            <v>175332662.00999999</v>
          </cell>
          <cell r="U36">
            <v>176582777</v>
          </cell>
          <cell r="V36">
            <v>200113859</v>
          </cell>
          <cell r="W36">
            <v>171460432.89999998</v>
          </cell>
        </row>
        <row r="37">
          <cell r="B37">
            <v>0</v>
          </cell>
          <cell r="C37">
            <v>0</v>
          </cell>
          <cell r="D37">
            <v>686679444</v>
          </cell>
          <cell r="E37">
            <v>0</v>
          </cell>
          <cell r="F37">
            <v>784118445</v>
          </cell>
          <cell r="G37">
            <v>771579462</v>
          </cell>
          <cell r="H37">
            <v>821009971</v>
          </cell>
          <cell r="I37">
            <v>875435544</v>
          </cell>
          <cell r="J37">
            <v>978502499</v>
          </cell>
          <cell r="K37">
            <v>1059502475</v>
          </cell>
          <cell r="L37">
            <v>1166647954</v>
          </cell>
          <cell r="M37">
            <v>1203236710</v>
          </cell>
          <cell r="N37">
            <v>1241701445</v>
          </cell>
          <cell r="O37">
            <v>1289538146</v>
          </cell>
          <cell r="P37">
            <v>1312052031</v>
          </cell>
          <cell r="Q37">
            <v>1340273903</v>
          </cell>
          <cell r="R37">
            <v>1382830758</v>
          </cell>
          <cell r="S37">
            <v>1430123924</v>
          </cell>
          <cell r="T37">
            <v>1479526074</v>
          </cell>
          <cell r="U37">
            <v>1527658759</v>
          </cell>
          <cell r="V37">
            <v>1575558917</v>
          </cell>
          <cell r="W37">
            <v>1652650346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1900 Census</v>
          </cell>
          <cell r="C1" t="str">
            <v>1910 Census</v>
          </cell>
          <cell r="D1" t="str">
            <v>1920 Census</v>
          </cell>
          <cell r="E1" t="str">
            <v>1930 Census</v>
          </cell>
          <cell r="F1" t="str">
            <v>1940 Census</v>
          </cell>
          <cell r="G1" t="str">
            <v>1950 Census</v>
          </cell>
          <cell r="H1" t="str">
            <v>1960 Census</v>
          </cell>
          <cell r="I1" t="str">
            <v>1970 Census</v>
          </cell>
          <cell r="J1" t="str">
            <v>1980 Census</v>
          </cell>
          <cell r="K1" t="str">
            <v>1990 Census</v>
          </cell>
          <cell r="L1" t="str">
            <v>2000 Census</v>
          </cell>
          <cell r="M1" t="str">
            <v>2000 BBER</v>
          </cell>
          <cell r="N1" t="str">
            <v>2001 BBER</v>
          </cell>
          <cell r="O1" t="str">
            <v>2002 BBER</v>
          </cell>
          <cell r="P1" t="str">
            <v>2003 BBER</v>
          </cell>
          <cell r="Q1" t="str">
            <v>2004 BBER</v>
          </cell>
          <cell r="R1" t="str">
            <v>2005 BBER</v>
          </cell>
          <cell r="S1" t="str">
            <v>2006 BBER</v>
          </cell>
          <cell r="T1" t="str">
            <v>2007 BBER</v>
          </cell>
          <cell r="U1" t="str">
            <v>2008 BBER</v>
          </cell>
          <cell r="V1" t="str">
            <v>2009 BBER</v>
          </cell>
          <cell r="W1" t="str">
            <v>2010 Census</v>
          </cell>
          <cell r="X1" t="str">
            <v>2010 BBER</v>
          </cell>
          <cell r="Y1" t="str">
            <v>2011 BBER</v>
          </cell>
          <cell r="Z1" t="str">
            <v>2012 BBER</v>
          </cell>
          <cell r="AA1" t="str">
            <v>2013 BBER</v>
          </cell>
          <cell r="AB1" t="str">
            <v>2014 BBER</v>
          </cell>
          <cell r="AC1" t="str">
            <v>2015 BBER</v>
          </cell>
          <cell r="AD1" t="str">
            <v>2016 BBER</v>
          </cell>
          <cell r="AE1" t="str">
            <v>2017 BBER</v>
          </cell>
          <cell r="AF1" t="str">
            <v>2018 BBER</v>
          </cell>
          <cell r="AG1" t="str">
            <v>2019 BBER</v>
          </cell>
          <cell r="AH1" t="str">
            <v>2020 BBER</v>
          </cell>
          <cell r="AI1" t="str">
            <v xml:space="preserve">2021 Census Estimate </v>
          </cell>
        </row>
        <row r="3">
          <cell r="A3" t="str">
            <v>Bernalillo</v>
          </cell>
          <cell r="B3">
            <v>28630</v>
          </cell>
          <cell r="C3">
            <v>23606</v>
          </cell>
          <cell r="D3">
            <v>29855</v>
          </cell>
          <cell r="E3">
            <v>45430</v>
          </cell>
          <cell r="F3">
            <v>69391</v>
          </cell>
          <cell r="G3">
            <v>145673</v>
          </cell>
          <cell r="H3">
            <v>262199</v>
          </cell>
          <cell r="I3">
            <v>315774</v>
          </cell>
          <cell r="J3">
            <v>419700</v>
          </cell>
          <cell r="K3">
            <v>480577</v>
          </cell>
          <cell r="L3">
            <v>556678</v>
          </cell>
          <cell r="M3">
            <v>557601</v>
          </cell>
          <cell r="N3">
            <v>564241</v>
          </cell>
          <cell r="O3">
            <v>576532</v>
          </cell>
          <cell r="P3">
            <v>587049</v>
          </cell>
          <cell r="Q3">
            <v>600449</v>
          </cell>
          <cell r="R3">
            <v>615320</v>
          </cell>
          <cell r="S3">
            <v>628632</v>
          </cell>
          <cell r="T3">
            <v>638978</v>
          </cell>
          <cell r="U3">
            <v>646879</v>
          </cell>
          <cell r="V3">
            <v>655279</v>
          </cell>
          <cell r="W3">
            <v>662564</v>
          </cell>
          <cell r="X3">
            <v>664639</v>
          </cell>
          <cell r="Y3">
            <v>669880</v>
          </cell>
          <cell r="Z3">
            <v>673460</v>
          </cell>
          <cell r="AA3">
            <v>674942</v>
          </cell>
          <cell r="AB3">
            <v>675647</v>
          </cell>
          <cell r="AC3">
            <v>676685</v>
          </cell>
          <cell r="AD3">
            <v>682010.74399999995</v>
          </cell>
          <cell r="AE3">
            <v>679827.4</v>
          </cell>
          <cell r="AF3">
            <v>678216.01</v>
          </cell>
          <cell r="AG3">
            <v>679590</v>
          </cell>
          <cell r="AH3">
            <v>676444</v>
          </cell>
          <cell r="AI3">
            <v>674393</v>
          </cell>
        </row>
        <row r="4">
          <cell r="A4" t="str">
            <v>Catron</v>
          </cell>
          <cell r="B4" t="str">
            <v>-</v>
          </cell>
          <cell r="C4" t="str">
            <v>-</v>
          </cell>
          <cell r="D4" t="str">
            <v>-</v>
          </cell>
          <cell r="E4">
            <v>3282</v>
          </cell>
          <cell r="F4">
            <v>4881</v>
          </cell>
          <cell r="G4">
            <v>3533</v>
          </cell>
          <cell r="H4">
            <v>2773</v>
          </cell>
          <cell r="I4">
            <v>2198</v>
          </cell>
          <cell r="J4">
            <v>2720</v>
          </cell>
          <cell r="K4">
            <v>2563</v>
          </cell>
          <cell r="L4">
            <v>3543</v>
          </cell>
          <cell r="M4">
            <v>3567</v>
          </cell>
          <cell r="N4">
            <v>3488</v>
          </cell>
          <cell r="O4">
            <v>3501</v>
          </cell>
          <cell r="P4">
            <v>3456</v>
          </cell>
          <cell r="Q4">
            <v>3468</v>
          </cell>
          <cell r="R4">
            <v>3425</v>
          </cell>
          <cell r="S4">
            <v>3573</v>
          </cell>
          <cell r="T4">
            <v>3638</v>
          </cell>
          <cell r="U4">
            <v>3631</v>
          </cell>
          <cell r="V4">
            <v>3689</v>
          </cell>
          <cell r="W4">
            <v>3725</v>
          </cell>
          <cell r="X4">
            <v>3730</v>
          </cell>
          <cell r="Y4">
            <v>3714</v>
          </cell>
          <cell r="Z4">
            <v>3658</v>
          </cell>
          <cell r="AA4">
            <v>3574</v>
          </cell>
          <cell r="AB4">
            <v>3534</v>
          </cell>
          <cell r="AC4">
            <v>3456</v>
          </cell>
          <cell r="AD4">
            <v>3654.0586239999998</v>
          </cell>
          <cell r="AE4">
            <v>3581.33</v>
          </cell>
          <cell r="AF4">
            <v>3518.39</v>
          </cell>
          <cell r="AG4">
            <v>3533</v>
          </cell>
          <cell r="AH4">
            <v>3579</v>
          </cell>
          <cell r="AI4">
            <v>3731</v>
          </cell>
        </row>
        <row r="5">
          <cell r="A5" t="str">
            <v>Chaves</v>
          </cell>
          <cell r="B5">
            <v>4773</v>
          </cell>
          <cell r="C5">
            <v>16850</v>
          </cell>
          <cell r="D5">
            <v>12075</v>
          </cell>
          <cell r="E5">
            <v>19549</v>
          </cell>
          <cell r="F5">
            <v>23980</v>
          </cell>
          <cell r="G5">
            <v>40605</v>
          </cell>
          <cell r="H5">
            <v>57649</v>
          </cell>
          <cell r="I5">
            <v>43335</v>
          </cell>
          <cell r="J5">
            <v>51103</v>
          </cell>
          <cell r="K5">
            <v>57849</v>
          </cell>
          <cell r="L5">
            <v>61382</v>
          </cell>
          <cell r="M5">
            <v>61317</v>
          </cell>
          <cell r="N5">
            <v>60928</v>
          </cell>
          <cell r="O5">
            <v>60768</v>
          </cell>
          <cell r="P5">
            <v>61248</v>
          </cell>
          <cell r="Q5">
            <v>61478</v>
          </cell>
          <cell r="R5">
            <v>62172</v>
          </cell>
          <cell r="S5">
            <v>62486</v>
          </cell>
          <cell r="T5">
            <v>63587</v>
          </cell>
          <cell r="U5">
            <v>64378</v>
          </cell>
          <cell r="V5">
            <v>65110</v>
          </cell>
          <cell r="W5">
            <v>65645</v>
          </cell>
          <cell r="X5">
            <v>65779</v>
          </cell>
          <cell r="Y5">
            <v>65673</v>
          </cell>
          <cell r="Z5">
            <v>65784</v>
          </cell>
          <cell r="AA5">
            <v>65989</v>
          </cell>
          <cell r="AB5">
            <v>65837</v>
          </cell>
          <cell r="AC5">
            <v>65764</v>
          </cell>
          <cell r="AD5">
            <v>66220.975139999995</v>
          </cell>
          <cell r="AE5">
            <v>65727.460000000006</v>
          </cell>
          <cell r="AF5">
            <v>64811.18</v>
          </cell>
          <cell r="AG5">
            <v>64104</v>
          </cell>
          <cell r="AH5">
            <v>65157</v>
          </cell>
          <cell r="AI5">
            <v>64629</v>
          </cell>
        </row>
        <row r="6">
          <cell r="A6" t="str">
            <v>Cibola</v>
          </cell>
          <cell r="B6" t="str">
            <v>-</v>
          </cell>
          <cell r="C6" t="str">
            <v>-</v>
          </cell>
          <cell r="D6" t="str">
            <v>-</v>
          </cell>
          <cell r="E6" t="str">
            <v>-</v>
          </cell>
          <cell r="F6" t="str">
            <v>-</v>
          </cell>
          <cell r="G6" t="str">
            <v>-</v>
          </cell>
          <cell r="H6" t="str">
            <v>-</v>
          </cell>
          <cell r="I6" t="str">
            <v>-</v>
          </cell>
          <cell r="J6" t="str">
            <v>-</v>
          </cell>
          <cell r="K6">
            <v>23794</v>
          </cell>
          <cell r="L6">
            <v>25595</v>
          </cell>
          <cell r="M6">
            <v>25633</v>
          </cell>
          <cell r="N6">
            <v>26488</v>
          </cell>
          <cell r="O6">
            <v>26592</v>
          </cell>
          <cell r="P6">
            <v>26940</v>
          </cell>
          <cell r="Q6">
            <v>27167</v>
          </cell>
          <cell r="R6">
            <v>27204</v>
          </cell>
          <cell r="S6">
            <v>27032</v>
          </cell>
          <cell r="T6">
            <v>27258</v>
          </cell>
          <cell r="U6">
            <v>27259</v>
          </cell>
          <cell r="V6">
            <v>27097</v>
          </cell>
          <cell r="W6">
            <v>27213</v>
          </cell>
          <cell r="X6">
            <v>27247</v>
          </cell>
          <cell r="Y6">
            <v>27499</v>
          </cell>
          <cell r="Z6">
            <v>27334</v>
          </cell>
          <cell r="AA6">
            <v>27451</v>
          </cell>
          <cell r="AB6">
            <v>27282</v>
          </cell>
          <cell r="AC6">
            <v>27329</v>
          </cell>
          <cell r="AD6">
            <v>27763.989580000001</v>
          </cell>
          <cell r="AE6">
            <v>27160.41</v>
          </cell>
          <cell r="AF6">
            <v>27103.32</v>
          </cell>
          <cell r="AG6">
            <v>26801</v>
          </cell>
          <cell r="AH6">
            <v>27172</v>
          </cell>
          <cell r="AI6">
            <v>27184</v>
          </cell>
        </row>
        <row r="7">
          <cell r="A7" t="str">
            <v>Colfax</v>
          </cell>
          <cell r="B7">
            <v>10150</v>
          </cell>
          <cell r="C7">
            <v>16460</v>
          </cell>
          <cell r="D7">
            <v>21550</v>
          </cell>
          <cell r="E7">
            <v>19157</v>
          </cell>
          <cell r="F7">
            <v>18718</v>
          </cell>
          <cell r="G7">
            <v>16761</v>
          </cell>
          <cell r="H7">
            <v>13806</v>
          </cell>
          <cell r="I7">
            <v>12170</v>
          </cell>
          <cell r="J7">
            <v>13667</v>
          </cell>
          <cell r="K7">
            <v>12925</v>
          </cell>
          <cell r="L7">
            <v>14189</v>
          </cell>
          <cell r="M7">
            <v>14202</v>
          </cell>
          <cell r="N7">
            <v>14140</v>
          </cell>
          <cell r="O7">
            <v>14215</v>
          </cell>
          <cell r="P7">
            <v>14088</v>
          </cell>
          <cell r="Q7">
            <v>14093</v>
          </cell>
          <cell r="R7">
            <v>14031</v>
          </cell>
          <cell r="S7">
            <v>13982</v>
          </cell>
          <cell r="T7">
            <v>13933</v>
          </cell>
          <cell r="U7">
            <v>13764</v>
          </cell>
          <cell r="V7">
            <v>13731</v>
          </cell>
          <cell r="W7">
            <v>13750</v>
          </cell>
          <cell r="X7">
            <v>13726</v>
          </cell>
          <cell r="Y7">
            <v>13621</v>
          </cell>
          <cell r="Z7">
            <v>13223</v>
          </cell>
          <cell r="AA7">
            <v>13046</v>
          </cell>
          <cell r="AB7">
            <v>12684</v>
          </cell>
          <cell r="AC7">
            <v>12414</v>
          </cell>
          <cell r="AD7">
            <v>12781.0052</v>
          </cell>
          <cell r="AE7">
            <v>12399.27</v>
          </cell>
          <cell r="AF7">
            <v>12147.366</v>
          </cell>
          <cell r="AG7">
            <v>11903</v>
          </cell>
          <cell r="AH7">
            <v>12387</v>
          </cell>
          <cell r="AI7">
            <v>12369</v>
          </cell>
        </row>
        <row r="8">
          <cell r="A8" t="str">
            <v>Curry</v>
          </cell>
          <cell r="B8" t="str">
            <v>-</v>
          </cell>
          <cell r="C8">
            <v>11443</v>
          </cell>
          <cell r="D8">
            <v>11236</v>
          </cell>
          <cell r="E8">
            <v>15809</v>
          </cell>
          <cell r="F8">
            <v>18159</v>
          </cell>
          <cell r="G8">
            <v>23351</v>
          </cell>
          <cell r="H8">
            <v>32691</v>
          </cell>
          <cell r="I8">
            <v>39517</v>
          </cell>
          <cell r="J8">
            <v>42019</v>
          </cell>
          <cell r="K8">
            <v>42207</v>
          </cell>
          <cell r="L8">
            <v>45044</v>
          </cell>
          <cell r="M8">
            <v>44991</v>
          </cell>
          <cell r="N8">
            <v>44964</v>
          </cell>
          <cell r="O8">
            <v>45133</v>
          </cell>
          <cell r="P8">
            <v>45385</v>
          </cell>
          <cell r="Q8">
            <v>46640</v>
          </cell>
          <cell r="R8">
            <v>46981</v>
          </cell>
          <cell r="S8">
            <v>47018</v>
          </cell>
          <cell r="T8">
            <v>46588</v>
          </cell>
          <cell r="U8">
            <v>45512</v>
          </cell>
          <cell r="V8">
            <v>46555</v>
          </cell>
          <cell r="W8">
            <v>48376</v>
          </cell>
          <cell r="X8">
            <v>48949</v>
          </cell>
          <cell r="Y8">
            <v>49574</v>
          </cell>
          <cell r="Z8">
            <v>49938</v>
          </cell>
          <cell r="AA8">
            <v>50631</v>
          </cell>
          <cell r="AB8">
            <v>51055</v>
          </cell>
          <cell r="AC8">
            <v>50398</v>
          </cell>
          <cell r="AD8">
            <v>50648.970990000002</v>
          </cell>
          <cell r="AE8">
            <v>50024.41</v>
          </cell>
          <cell r="AF8">
            <v>50028.28</v>
          </cell>
          <cell r="AG8">
            <v>49915</v>
          </cell>
          <cell r="AH8">
            <v>48430</v>
          </cell>
          <cell r="AI8">
            <v>47999</v>
          </cell>
        </row>
        <row r="9">
          <cell r="A9" t="str">
            <v>De Baca</v>
          </cell>
          <cell r="B9" t="str">
            <v>-</v>
          </cell>
          <cell r="C9" t="str">
            <v>-</v>
          </cell>
          <cell r="D9">
            <v>3196</v>
          </cell>
          <cell r="E9">
            <v>2893</v>
          </cell>
          <cell r="F9">
            <v>3725</v>
          </cell>
          <cell r="G9">
            <v>3464</v>
          </cell>
          <cell r="H9">
            <v>2991</v>
          </cell>
          <cell r="I9">
            <v>2547</v>
          </cell>
          <cell r="J9">
            <v>2454</v>
          </cell>
          <cell r="K9">
            <v>2252</v>
          </cell>
          <cell r="L9">
            <v>2240</v>
          </cell>
          <cell r="M9">
            <v>2218</v>
          </cell>
          <cell r="N9">
            <v>2174</v>
          </cell>
          <cell r="O9">
            <v>2158</v>
          </cell>
          <cell r="P9">
            <v>2132</v>
          </cell>
          <cell r="Q9">
            <v>2062</v>
          </cell>
          <cell r="R9">
            <v>2098</v>
          </cell>
          <cell r="S9">
            <v>1994</v>
          </cell>
          <cell r="T9">
            <v>1995</v>
          </cell>
          <cell r="U9">
            <v>2000</v>
          </cell>
          <cell r="V9">
            <v>2002</v>
          </cell>
          <cell r="W9">
            <v>2022</v>
          </cell>
          <cell r="X9">
            <v>2022</v>
          </cell>
          <cell r="Y9">
            <v>1962</v>
          </cell>
          <cell r="Z9">
            <v>1927</v>
          </cell>
          <cell r="AA9">
            <v>1889</v>
          </cell>
          <cell r="AB9">
            <v>1827</v>
          </cell>
          <cell r="AC9">
            <v>1828</v>
          </cell>
          <cell r="AD9">
            <v>1863.053118</v>
          </cell>
          <cell r="AE9">
            <v>1859.34</v>
          </cell>
          <cell r="AF9">
            <v>1804.96</v>
          </cell>
          <cell r="AG9">
            <v>1840</v>
          </cell>
          <cell r="AH9">
            <v>1698</v>
          </cell>
          <cell r="AI9">
            <v>1680</v>
          </cell>
        </row>
        <row r="10">
          <cell r="A10" t="str">
            <v>Dona Ana</v>
          </cell>
          <cell r="B10">
            <v>10187</v>
          </cell>
          <cell r="C10">
            <v>12893</v>
          </cell>
          <cell r="D10">
            <v>16548</v>
          </cell>
          <cell r="E10">
            <v>27455</v>
          </cell>
          <cell r="F10">
            <v>30411</v>
          </cell>
          <cell r="G10">
            <v>39557</v>
          </cell>
          <cell r="H10">
            <v>59948</v>
          </cell>
          <cell r="I10">
            <v>69773</v>
          </cell>
          <cell r="J10">
            <v>96340</v>
          </cell>
          <cell r="K10">
            <v>135510</v>
          </cell>
          <cell r="L10">
            <v>174682</v>
          </cell>
          <cell r="M10">
            <v>175098</v>
          </cell>
          <cell r="N10">
            <v>176496</v>
          </cell>
          <cell r="O10">
            <v>178464</v>
          </cell>
          <cell r="P10">
            <v>182045</v>
          </cell>
          <cell r="Q10">
            <v>184939</v>
          </cell>
          <cell r="R10">
            <v>189199</v>
          </cell>
          <cell r="S10">
            <v>193701</v>
          </cell>
          <cell r="T10">
            <v>197853</v>
          </cell>
          <cell r="U10">
            <v>200855</v>
          </cell>
          <cell r="V10">
            <v>205401</v>
          </cell>
          <cell r="W10">
            <v>209233</v>
          </cell>
          <cell r="X10">
            <v>210538</v>
          </cell>
          <cell r="Y10">
            <v>212944</v>
          </cell>
          <cell r="Z10">
            <v>214445</v>
          </cell>
          <cell r="AA10">
            <v>214051</v>
          </cell>
          <cell r="AB10">
            <v>214059</v>
          </cell>
          <cell r="AC10">
            <v>214295</v>
          </cell>
          <cell r="AD10">
            <v>217287.89840000001</v>
          </cell>
          <cell r="AE10">
            <v>216637.07</v>
          </cell>
          <cell r="AF10">
            <v>217400.95999999999</v>
          </cell>
          <cell r="AG10">
            <v>218836</v>
          </cell>
          <cell r="AH10">
            <v>219561</v>
          </cell>
          <cell r="AI10">
            <v>221508</v>
          </cell>
        </row>
        <row r="11">
          <cell r="A11" t="str">
            <v>Eddy</v>
          </cell>
          <cell r="B11">
            <v>3229</v>
          </cell>
          <cell r="C11">
            <v>12400</v>
          </cell>
          <cell r="D11">
            <v>9116</v>
          </cell>
          <cell r="E11">
            <v>15842</v>
          </cell>
          <cell r="F11">
            <v>24311</v>
          </cell>
          <cell r="G11">
            <v>40640</v>
          </cell>
          <cell r="H11">
            <v>50783</v>
          </cell>
          <cell r="I11">
            <v>41119</v>
          </cell>
          <cell r="J11">
            <v>47855</v>
          </cell>
          <cell r="K11">
            <v>48605</v>
          </cell>
          <cell r="L11">
            <v>51658</v>
          </cell>
          <cell r="M11">
            <v>51399</v>
          </cell>
          <cell r="N11">
            <v>50765</v>
          </cell>
          <cell r="O11">
            <v>51002</v>
          </cell>
          <cell r="P11">
            <v>51036</v>
          </cell>
          <cell r="Q11">
            <v>51242</v>
          </cell>
          <cell r="R11">
            <v>50732</v>
          </cell>
          <cell r="S11">
            <v>51366</v>
          </cell>
          <cell r="T11">
            <v>51923</v>
          </cell>
          <cell r="U11">
            <v>52566</v>
          </cell>
          <cell r="V11">
            <v>53578</v>
          </cell>
          <cell r="W11">
            <v>53829</v>
          </cell>
          <cell r="X11">
            <v>53890</v>
          </cell>
          <cell r="Y11">
            <v>53999</v>
          </cell>
          <cell r="Z11">
            <v>54419</v>
          </cell>
          <cell r="AA11">
            <v>55577</v>
          </cell>
          <cell r="AB11">
            <v>56583</v>
          </cell>
          <cell r="AC11">
            <v>57578</v>
          </cell>
          <cell r="AD11">
            <v>57566.988389999999</v>
          </cell>
          <cell r="AE11">
            <v>57901.22</v>
          </cell>
          <cell r="AF11">
            <v>58161.59</v>
          </cell>
          <cell r="AG11">
            <v>58252</v>
          </cell>
          <cell r="AH11">
            <v>62314</v>
          </cell>
          <cell r="AI11">
            <v>60911</v>
          </cell>
        </row>
        <row r="12">
          <cell r="A12" t="str">
            <v>Grant</v>
          </cell>
          <cell r="B12">
            <v>12883</v>
          </cell>
          <cell r="C12">
            <v>14813</v>
          </cell>
          <cell r="D12">
            <v>21939</v>
          </cell>
          <cell r="E12">
            <v>19050</v>
          </cell>
          <cell r="F12">
            <v>20050</v>
          </cell>
          <cell r="G12">
            <v>21649</v>
          </cell>
          <cell r="H12">
            <v>18700</v>
          </cell>
          <cell r="I12">
            <v>22030</v>
          </cell>
          <cell r="J12">
            <v>26204</v>
          </cell>
          <cell r="K12">
            <v>27676</v>
          </cell>
          <cell r="L12">
            <v>31002</v>
          </cell>
          <cell r="M12">
            <v>30882</v>
          </cell>
          <cell r="N12">
            <v>30692</v>
          </cell>
          <cell r="O12">
            <v>30165</v>
          </cell>
          <cell r="P12">
            <v>29485</v>
          </cell>
          <cell r="Q12">
            <v>29038</v>
          </cell>
          <cell r="R12">
            <v>29281</v>
          </cell>
          <cell r="S12">
            <v>29503</v>
          </cell>
          <cell r="T12">
            <v>29841</v>
          </cell>
          <cell r="U12">
            <v>29921</v>
          </cell>
          <cell r="V12">
            <v>29865</v>
          </cell>
          <cell r="W12">
            <v>29514</v>
          </cell>
          <cell r="X12">
            <v>29399</v>
          </cell>
          <cell r="Y12">
            <v>29430</v>
          </cell>
          <cell r="Z12">
            <v>29388</v>
          </cell>
          <cell r="AA12">
            <v>29257</v>
          </cell>
          <cell r="AB12">
            <v>29002</v>
          </cell>
          <cell r="AC12">
            <v>28609</v>
          </cell>
          <cell r="AD12">
            <v>29004.989109999999</v>
          </cell>
          <cell r="AE12">
            <v>28168.16</v>
          </cell>
          <cell r="AF12">
            <v>27628.09</v>
          </cell>
          <cell r="AG12">
            <v>27862</v>
          </cell>
          <cell r="AH12">
            <v>28185</v>
          </cell>
          <cell r="AI12">
            <v>27889</v>
          </cell>
        </row>
        <row r="13">
          <cell r="A13" t="str">
            <v>Guadalupe</v>
          </cell>
          <cell r="B13">
            <v>5429</v>
          </cell>
          <cell r="C13">
            <v>10927</v>
          </cell>
          <cell r="D13">
            <v>8015</v>
          </cell>
          <cell r="E13">
            <v>7027</v>
          </cell>
          <cell r="F13">
            <v>8646</v>
          </cell>
          <cell r="G13">
            <v>6772</v>
          </cell>
          <cell r="H13">
            <v>5610</v>
          </cell>
          <cell r="I13">
            <v>4969</v>
          </cell>
          <cell r="J13">
            <v>4496</v>
          </cell>
          <cell r="K13">
            <v>4156</v>
          </cell>
          <cell r="L13">
            <v>4680</v>
          </cell>
          <cell r="M13">
            <v>4693</v>
          </cell>
          <cell r="N13">
            <v>4791</v>
          </cell>
          <cell r="O13">
            <v>4771</v>
          </cell>
          <cell r="P13">
            <v>4875</v>
          </cell>
          <cell r="Q13">
            <v>4731</v>
          </cell>
          <cell r="R13">
            <v>4713</v>
          </cell>
          <cell r="S13">
            <v>4701</v>
          </cell>
          <cell r="T13">
            <v>4759</v>
          </cell>
          <cell r="U13">
            <v>4701</v>
          </cell>
          <cell r="V13">
            <v>4637</v>
          </cell>
          <cell r="W13">
            <v>4687</v>
          </cell>
          <cell r="X13">
            <v>4693</v>
          </cell>
          <cell r="Y13">
            <v>4646</v>
          </cell>
          <cell r="Z13">
            <v>4603</v>
          </cell>
          <cell r="AA13">
            <v>4554</v>
          </cell>
          <cell r="AB13">
            <v>4443</v>
          </cell>
          <cell r="AC13">
            <v>4371</v>
          </cell>
          <cell r="AD13">
            <v>4481.4138759999996</v>
          </cell>
          <cell r="AE13">
            <v>4474.32</v>
          </cell>
          <cell r="AF13">
            <v>4381.29</v>
          </cell>
          <cell r="AG13">
            <v>4419</v>
          </cell>
          <cell r="AH13">
            <v>4452</v>
          </cell>
          <cell r="AI13">
            <v>4449</v>
          </cell>
        </row>
        <row r="14">
          <cell r="A14" t="str">
            <v>Harding</v>
          </cell>
          <cell r="B14" t="str">
            <v>-</v>
          </cell>
          <cell r="C14" t="str">
            <v>-</v>
          </cell>
          <cell r="D14" t="str">
            <v>-</v>
          </cell>
          <cell r="E14">
            <v>4421</v>
          </cell>
          <cell r="F14">
            <v>4374</v>
          </cell>
          <cell r="G14">
            <v>3013</v>
          </cell>
          <cell r="H14">
            <v>1874</v>
          </cell>
          <cell r="I14">
            <v>1348</v>
          </cell>
          <cell r="J14">
            <v>1090</v>
          </cell>
          <cell r="K14">
            <v>987</v>
          </cell>
          <cell r="L14">
            <v>810</v>
          </cell>
          <cell r="M14">
            <v>801</v>
          </cell>
          <cell r="N14">
            <v>781</v>
          </cell>
          <cell r="O14">
            <v>745</v>
          </cell>
          <cell r="P14">
            <v>763</v>
          </cell>
          <cell r="Q14">
            <v>782</v>
          </cell>
          <cell r="R14">
            <v>756</v>
          </cell>
          <cell r="S14">
            <v>749</v>
          </cell>
          <cell r="T14">
            <v>732</v>
          </cell>
          <cell r="U14">
            <v>690</v>
          </cell>
          <cell r="V14">
            <v>700</v>
          </cell>
          <cell r="W14">
            <v>695</v>
          </cell>
          <cell r="X14">
            <v>691</v>
          </cell>
          <cell r="Y14">
            <v>712</v>
          </cell>
          <cell r="Z14">
            <v>707</v>
          </cell>
          <cell r="AA14">
            <v>686</v>
          </cell>
          <cell r="AB14">
            <v>677</v>
          </cell>
          <cell r="AC14">
            <v>698</v>
          </cell>
          <cell r="AD14">
            <v>675.1908565</v>
          </cell>
          <cell r="AE14">
            <v>698.05</v>
          </cell>
          <cell r="AF14">
            <v>698.17</v>
          </cell>
          <cell r="AG14">
            <v>657</v>
          </cell>
          <cell r="AH14">
            <v>657</v>
          </cell>
          <cell r="AI14">
            <v>639</v>
          </cell>
        </row>
        <row r="15">
          <cell r="A15" t="str">
            <v>Hidalgo</v>
          </cell>
          <cell r="B15" t="str">
            <v>-</v>
          </cell>
          <cell r="C15" t="str">
            <v>-</v>
          </cell>
          <cell r="D15">
            <v>4338</v>
          </cell>
          <cell r="E15">
            <v>5023</v>
          </cell>
          <cell r="F15">
            <v>4821</v>
          </cell>
          <cell r="G15">
            <v>5095</v>
          </cell>
          <cell r="H15">
            <v>4961</v>
          </cell>
          <cell r="I15">
            <v>4734</v>
          </cell>
          <cell r="J15">
            <v>6049</v>
          </cell>
          <cell r="K15">
            <v>5958</v>
          </cell>
          <cell r="L15">
            <v>5932</v>
          </cell>
          <cell r="M15">
            <v>5766</v>
          </cell>
          <cell r="N15">
            <v>5439</v>
          </cell>
          <cell r="O15">
            <v>5272</v>
          </cell>
          <cell r="P15">
            <v>5127</v>
          </cell>
          <cell r="Q15">
            <v>5028</v>
          </cell>
          <cell r="R15">
            <v>4955</v>
          </cell>
          <cell r="S15">
            <v>4921</v>
          </cell>
          <cell r="T15">
            <v>5005</v>
          </cell>
          <cell r="U15">
            <v>5022</v>
          </cell>
          <cell r="V15">
            <v>5019</v>
          </cell>
          <cell r="W15">
            <v>4894</v>
          </cell>
          <cell r="X15">
            <v>4854</v>
          </cell>
          <cell r="Y15">
            <v>4838</v>
          </cell>
          <cell r="Z15">
            <v>4794</v>
          </cell>
          <cell r="AA15">
            <v>4614</v>
          </cell>
          <cell r="AB15">
            <v>4547</v>
          </cell>
          <cell r="AC15">
            <v>4423</v>
          </cell>
          <cell r="AD15">
            <v>4466.9983229999998</v>
          </cell>
          <cell r="AE15">
            <v>4411.79</v>
          </cell>
          <cell r="AF15">
            <v>4315.42</v>
          </cell>
          <cell r="AG15">
            <v>4242</v>
          </cell>
          <cell r="AH15">
            <v>4178</v>
          </cell>
          <cell r="AI15">
            <v>4074</v>
          </cell>
        </row>
        <row r="16">
          <cell r="A16" t="str">
            <v>Lea</v>
          </cell>
          <cell r="B16" t="str">
            <v>-</v>
          </cell>
          <cell r="C16" t="str">
            <v>-</v>
          </cell>
          <cell r="D16">
            <v>3545</v>
          </cell>
          <cell r="E16">
            <v>6144</v>
          </cell>
          <cell r="F16">
            <v>21154</v>
          </cell>
          <cell r="G16">
            <v>30717</v>
          </cell>
          <cell r="H16">
            <v>53429</v>
          </cell>
          <cell r="I16">
            <v>49554</v>
          </cell>
          <cell r="J16">
            <v>55993</v>
          </cell>
          <cell r="K16">
            <v>55765</v>
          </cell>
          <cell r="L16">
            <v>55511</v>
          </cell>
          <cell r="M16">
            <v>55264</v>
          </cell>
          <cell r="N16">
            <v>55377</v>
          </cell>
          <cell r="O16">
            <v>56340</v>
          </cell>
          <cell r="P16">
            <v>56643</v>
          </cell>
          <cell r="Q16">
            <v>57471</v>
          </cell>
          <cell r="R16">
            <v>58331</v>
          </cell>
          <cell r="S16">
            <v>59541</v>
          </cell>
          <cell r="T16">
            <v>61058</v>
          </cell>
          <cell r="U16">
            <v>62737</v>
          </cell>
          <cell r="V16">
            <v>64483</v>
          </cell>
          <cell r="W16">
            <v>64727</v>
          </cell>
          <cell r="X16">
            <v>64698</v>
          </cell>
          <cell r="Y16">
            <v>65136</v>
          </cell>
          <cell r="Z16">
            <v>66338</v>
          </cell>
          <cell r="AA16">
            <v>68298</v>
          </cell>
          <cell r="AB16">
            <v>69930</v>
          </cell>
          <cell r="AC16">
            <v>71180</v>
          </cell>
          <cell r="AD16">
            <v>69800.973800000007</v>
          </cell>
          <cell r="AE16">
            <v>70463.070000000007</v>
          </cell>
          <cell r="AF16">
            <v>70831.53</v>
          </cell>
          <cell r="AG16">
            <v>71570</v>
          </cell>
          <cell r="AH16">
            <v>74455</v>
          </cell>
          <cell r="AI16">
            <v>73004</v>
          </cell>
        </row>
        <row r="17">
          <cell r="A17" t="str">
            <v>Lincoln</v>
          </cell>
          <cell r="B17">
            <v>4953</v>
          </cell>
          <cell r="C17">
            <v>7822</v>
          </cell>
          <cell r="D17">
            <v>7823</v>
          </cell>
          <cell r="E17">
            <v>7198</v>
          </cell>
          <cell r="F17">
            <v>8557</v>
          </cell>
          <cell r="G17">
            <v>7409</v>
          </cell>
          <cell r="H17">
            <v>7744</v>
          </cell>
          <cell r="I17">
            <v>7560</v>
          </cell>
          <cell r="J17">
            <v>10997</v>
          </cell>
          <cell r="K17">
            <v>12219</v>
          </cell>
          <cell r="L17">
            <v>19411</v>
          </cell>
          <cell r="M17">
            <v>19477</v>
          </cell>
          <cell r="N17">
            <v>19333</v>
          </cell>
          <cell r="O17">
            <v>19467</v>
          </cell>
          <cell r="P17">
            <v>19930</v>
          </cell>
          <cell r="Q17">
            <v>20242</v>
          </cell>
          <cell r="R17">
            <v>20453</v>
          </cell>
          <cell r="S17">
            <v>20588</v>
          </cell>
          <cell r="T17">
            <v>20442</v>
          </cell>
          <cell r="U17">
            <v>20458</v>
          </cell>
          <cell r="V17">
            <v>20521</v>
          </cell>
          <cell r="W17">
            <v>20497</v>
          </cell>
          <cell r="X17">
            <v>20500</v>
          </cell>
          <cell r="Y17">
            <v>20438</v>
          </cell>
          <cell r="Z17">
            <v>20309</v>
          </cell>
          <cell r="AA17">
            <v>19980</v>
          </cell>
          <cell r="AB17">
            <v>19663</v>
          </cell>
          <cell r="AC17">
            <v>19420</v>
          </cell>
          <cell r="AD17">
            <v>19965.99251</v>
          </cell>
          <cell r="AE17">
            <v>19600.93</v>
          </cell>
          <cell r="AF17">
            <v>19548.38</v>
          </cell>
          <cell r="AG17">
            <v>19860</v>
          </cell>
          <cell r="AH17">
            <v>20269</v>
          </cell>
          <cell r="AI17">
            <v>20436</v>
          </cell>
        </row>
        <row r="18">
          <cell r="A18" t="str">
            <v>Los Alamos</v>
          </cell>
          <cell r="B18" t="str">
            <v>-</v>
          </cell>
          <cell r="C18" t="str">
            <v>-</v>
          </cell>
          <cell r="D18" t="str">
            <v>-</v>
          </cell>
          <cell r="E18" t="str">
            <v>-</v>
          </cell>
          <cell r="F18" t="str">
            <v>-</v>
          </cell>
          <cell r="G18">
            <v>10476</v>
          </cell>
          <cell r="H18">
            <v>13037</v>
          </cell>
          <cell r="I18">
            <v>15198</v>
          </cell>
          <cell r="J18">
            <v>17599</v>
          </cell>
          <cell r="K18">
            <v>18115</v>
          </cell>
          <cell r="L18">
            <v>18343</v>
          </cell>
          <cell r="M18">
            <v>18263</v>
          </cell>
          <cell r="N18">
            <v>17610</v>
          </cell>
          <cell r="O18">
            <v>18060</v>
          </cell>
          <cell r="P18">
            <v>18408</v>
          </cell>
          <cell r="Q18">
            <v>18416</v>
          </cell>
          <cell r="R18">
            <v>18407</v>
          </cell>
          <cell r="S18">
            <v>18477</v>
          </cell>
          <cell r="T18">
            <v>18281</v>
          </cell>
          <cell r="U18">
            <v>17924</v>
          </cell>
          <cell r="V18">
            <v>17742</v>
          </cell>
          <cell r="W18">
            <v>17950</v>
          </cell>
          <cell r="X18">
            <v>18031</v>
          </cell>
          <cell r="Y18">
            <v>18196</v>
          </cell>
          <cell r="Z18">
            <v>18159</v>
          </cell>
          <cell r="AA18">
            <v>17848</v>
          </cell>
          <cell r="AB18">
            <v>17718</v>
          </cell>
          <cell r="AC18">
            <v>17785</v>
          </cell>
          <cell r="AD18">
            <v>18366.993109999999</v>
          </cell>
          <cell r="AE18">
            <v>18749.14</v>
          </cell>
          <cell r="AF18">
            <v>18809.47</v>
          </cell>
          <cell r="AG18">
            <v>18856</v>
          </cell>
          <cell r="AH18">
            <v>19419</v>
          </cell>
          <cell r="AI18">
            <v>19330</v>
          </cell>
        </row>
        <row r="19">
          <cell r="A19" t="str">
            <v>Luna</v>
          </cell>
          <cell r="B19" t="str">
            <v>-</v>
          </cell>
          <cell r="C19">
            <v>3913</v>
          </cell>
          <cell r="D19">
            <v>12270</v>
          </cell>
          <cell r="E19">
            <v>6247</v>
          </cell>
          <cell r="F19">
            <v>6457</v>
          </cell>
          <cell r="G19">
            <v>8753</v>
          </cell>
          <cell r="H19">
            <v>9839</v>
          </cell>
          <cell r="I19">
            <v>11706</v>
          </cell>
          <cell r="J19">
            <v>15585</v>
          </cell>
          <cell r="K19">
            <v>18110</v>
          </cell>
          <cell r="L19">
            <v>25016</v>
          </cell>
          <cell r="M19">
            <v>24908</v>
          </cell>
          <cell r="N19">
            <v>24593</v>
          </cell>
          <cell r="O19">
            <v>24630</v>
          </cell>
          <cell r="P19">
            <v>24762</v>
          </cell>
          <cell r="Q19">
            <v>24822</v>
          </cell>
          <cell r="R19">
            <v>25102</v>
          </cell>
          <cell r="S19">
            <v>25303</v>
          </cell>
          <cell r="T19">
            <v>25328</v>
          </cell>
          <cell r="U19">
            <v>25375</v>
          </cell>
          <cell r="V19">
            <v>25119</v>
          </cell>
          <cell r="W19">
            <v>25095</v>
          </cell>
          <cell r="X19">
            <v>25133</v>
          </cell>
          <cell r="Y19">
            <v>25162</v>
          </cell>
          <cell r="Z19">
            <v>25041</v>
          </cell>
          <cell r="AA19">
            <v>24703</v>
          </cell>
          <cell r="AB19">
            <v>24586</v>
          </cell>
          <cell r="AC19">
            <v>24518</v>
          </cell>
          <cell r="AD19">
            <v>24855.990669999999</v>
          </cell>
          <cell r="AE19">
            <v>24456.26</v>
          </cell>
          <cell r="AF19">
            <v>24635.46</v>
          </cell>
          <cell r="AG19">
            <v>24444</v>
          </cell>
          <cell r="AH19">
            <v>25427</v>
          </cell>
          <cell r="AI19">
            <v>25532</v>
          </cell>
        </row>
        <row r="20">
          <cell r="A20" t="str">
            <v>McKinley</v>
          </cell>
          <cell r="B20" t="str">
            <v>-</v>
          </cell>
          <cell r="C20">
            <v>12963</v>
          </cell>
          <cell r="D20">
            <v>13731</v>
          </cell>
          <cell r="E20">
            <v>20643</v>
          </cell>
          <cell r="F20">
            <v>23641</v>
          </cell>
          <cell r="G20">
            <v>27451</v>
          </cell>
          <cell r="H20">
            <v>37209</v>
          </cell>
          <cell r="I20">
            <v>43208</v>
          </cell>
          <cell r="J20">
            <v>56449</v>
          </cell>
          <cell r="K20">
            <v>60686</v>
          </cell>
          <cell r="L20">
            <v>74798</v>
          </cell>
          <cell r="M20">
            <v>74563</v>
          </cell>
          <cell r="N20">
            <v>74387</v>
          </cell>
          <cell r="O20">
            <v>72868</v>
          </cell>
          <cell r="P20">
            <v>71545</v>
          </cell>
          <cell r="Q20">
            <v>71500</v>
          </cell>
          <cell r="R20">
            <v>70666</v>
          </cell>
          <cell r="S20">
            <v>70541</v>
          </cell>
          <cell r="T20">
            <v>69959</v>
          </cell>
          <cell r="U20">
            <v>70449</v>
          </cell>
          <cell r="V20">
            <v>70567</v>
          </cell>
          <cell r="W20">
            <v>71492</v>
          </cell>
          <cell r="X20">
            <v>71797</v>
          </cell>
          <cell r="Y20">
            <v>73622</v>
          </cell>
          <cell r="Z20">
            <v>73016</v>
          </cell>
          <cell r="AA20">
            <v>73230</v>
          </cell>
          <cell r="AB20">
            <v>73846</v>
          </cell>
          <cell r="AC20">
            <v>76708</v>
          </cell>
          <cell r="AD20">
            <v>73574.972380000007</v>
          </cell>
          <cell r="AE20">
            <v>72771.570000000007</v>
          </cell>
          <cell r="AF20">
            <v>71242.5</v>
          </cell>
          <cell r="AG20">
            <v>70330</v>
          </cell>
          <cell r="AH20">
            <v>72902</v>
          </cell>
          <cell r="AI20">
            <v>71780</v>
          </cell>
        </row>
        <row r="21">
          <cell r="A21" t="str">
            <v>Mora</v>
          </cell>
          <cell r="B21">
            <v>10304</v>
          </cell>
          <cell r="C21">
            <v>12611</v>
          </cell>
          <cell r="D21">
            <v>13915</v>
          </cell>
          <cell r="E21">
            <v>10322</v>
          </cell>
          <cell r="F21">
            <v>10981</v>
          </cell>
          <cell r="G21">
            <v>8720</v>
          </cell>
          <cell r="H21">
            <v>6028</v>
          </cell>
          <cell r="I21">
            <v>4673</v>
          </cell>
          <cell r="J21">
            <v>4205</v>
          </cell>
          <cell r="K21">
            <v>4264</v>
          </cell>
          <cell r="L21">
            <v>5180</v>
          </cell>
          <cell r="M21">
            <v>5196</v>
          </cell>
          <cell r="N21">
            <v>5166</v>
          </cell>
          <cell r="O21">
            <v>5151</v>
          </cell>
          <cell r="P21">
            <v>5145</v>
          </cell>
          <cell r="Q21">
            <v>5061</v>
          </cell>
          <cell r="R21">
            <v>5002</v>
          </cell>
          <cell r="S21">
            <v>4992</v>
          </cell>
          <cell r="T21">
            <v>4964</v>
          </cell>
          <cell r="U21">
            <v>4909</v>
          </cell>
          <cell r="V21">
            <v>4859</v>
          </cell>
          <cell r="W21">
            <v>4881</v>
          </cell>
          <cell r="X21">
            <v>4889</v>
          </cell>
          <cell r="Y21">
            <v>4795</v>
          </cell>
          <cell r="Z21">
            <v>4705</v>
          </cell>
          <cell r="AA21">
            <v>4668</v>
          </cell>
          <cell r="AB21">
            <v>4582</v>
          </cell>
          <cell r="AC21">
            <v>4596</v>
          </cell>
          <cell r="AD21">
            <v>4640.1265709999998</v>
          </cell>
          <cell r="AE21">
            <v>4592.99</v>
          </cell>
          <cell r="AF21">
            <v>4505.08</v>
          </cell>
          <cell r="AG21">
            <v>4566</v>
          </cell>
          <cell r="AH21">
            <v>4189</v>
          </cell>
          <cell r="AI21">
            <v>4196</v>
          </cell>
        </row>
        <row r="22">
          <cell r="A22" t="str">
            <v>Otero</v>
          </cell>
          <cell r="B22">
            <v>4791</v>
          </cell>
          <cell r="C22">
            <v>7069</v>
          </cell>
          <cell r="D22">
            <v>7902</v>
          </cell>
          <cell r="E22">
            <v>9779</v>
          </cell>
          <cell r="F22">
            <v>10522</v>
          </cell>
          <cell r="G22">
            <v>14909</v>
          </cell>
          <cell r="H22">
            <v>36976</v>
          </cell>
          <cell r="I22">
            <v>41097</v>
          </cell>
          <cell r="J22">
            <v>44665</v>
          </cell>
          <cell r="K22">
            <v>51928</v>
          </cell>
          <cell r="L22">
            <v>62298</v>
          </cell>
          <cell r="M22">
            <v>62151</v>
          </cell>
          <cell r="N22">
            <v>61277</v>
          </cell>
          <cell r="O22">
            <v>61194</v>
          </cell>
          <cell r="P22">
            <v>61371</v>
          </cell>
          <cell r="Q22">
            <v>62662</v>
          </cell>
          <cell r="R22">
            <v>62533</v>
          </cell>
          <cell r="S22">
            <v>62200</v>
          </cell>
          <cell r="T22">
            <v>62466</v>
          </cell>
          <cell r="U22">
            <v>62498</v>
          </cell>
          <cell r="V22">
            <v>62462</v>
          </cell>
          <cell r="W22">
            <v>63797</v>
          </cell>
          <cell r="X22">
            <v>64284</v>
          </cell>
          <cell r="Y22">
            <v>65558</v>
          </cell>
          <cell r="Z22">
            <v>66041</v>
          </cell>
          <cell r="AA22">
            <v>65766</v>
          </cell>
          <cell r="AB22">
            <v>64966</v>
          </cell>
          <cell r="AC22">
            <v>64362</v>
          </cell>
          <cell r="AD22">
            <v>65657.965360000002</v>
          </cell>
          <cell r="AE22">
            <v>65858.320000000007</v>
          </cell>
          <cell r="AF22">
            <v>66886.53</v>
          </cell>
          <cell r="AG22">
            <v>67700</v>
          </cell>
          <cell r="AH22">
            <v>67839</v>
          </cell>
          <cell r="AI22">
            <v>68537</v>
          </cell>
        </row>
        <row r="23">
          <cell r="A23" t="str">
            <v>Quay</v>
          </cell>
          <cell r="B23" t="str">
            <v>-</v>
          </cell>
          <cell r="C23">
            <v>14912</v>
          </cell>
          <cell r="D23">
            <v>10444</v>
          </cell>
          <cell r="E23">
            <v>10828</v>
          </cell>
          <cell r="F23">
            <v>12111</v>
          </cell>
          <cell r="G23">
            <v>13971</v>
          </cell>
          <cell r="H23">
            <v>12279</v>
          </cell>
          <cell r="I23">
            <v>10903</v>
          </cell>
          <cell r="J23">
            <v>10577</v>
          </cell>
          <cell r="K23">
            <v>10823</v>
          </cell>
          <cell r="L23">
            <v>10155</v>
          </cell>
          <cell r="M23">
            <v>10012</v>
          </cell>
          <cell r="N23">
            <v>9791</v>
          </cell>
          <cell r="O23">
            <v>9638</v>
          </cell>
          <cell r="P23">
            <v>9541</v>
          </cell>
          <cell r="Q23">
            <v>9306</v>
          </cell>
          <cell r="R23">
            <v>9131</v>
          </cell>
          <cell r="S23">
            <v>9036</v>
          </cell>
          <cell r="T23">
            <v>8996</v>
          </cell>
          <cell r="U23">
            <v>8978</v>
          </cell>
          <cell r="V23">
            <v>8920</v>
          </cell>
          <cell r="W23">
            <v>9041</v>
          </cell>
          <cell r="X23">
            <v>9078</v>
          </cell>
          <cell r="Y23">
            <v>9056</v>
          </cell>
          <cell r="Z23">
            <v>8769</v>
          </cell>
          <cell r="AA23">
            <v>8683</v>
          </cell>
          <cell r="AB23">
            <v>8462</v>
          </cell>
          <cell r="AC23">
            <v>8455</v>
          </cell>
          <cell r="AD23">
            <v>8494.9968110000009</v>
          </cell>
          <cell r="AE23">
            <v>8468.7800000000007</v>
          </cell>
          <cell r="AF23">
            <v>8368.2900000000009</v>
          </cell>
          <cell r="AG23">
            <v>8396</v>
          </cell>
          <cell r="AH23">
            <v>8746</v>
          </cell>
          <cell r="AI23">
            <v>8656</v>
          </cell>
        </row>
        <row r="24">
          <cell r="A24" t="str">
            <v>Rio Arriba</v>
          </cell>
          <cell r="B24">
            <v>13777</v>
          </cell>
          <cell r="C24">
            <v>16624</v>
          </cell>
          <cell r="D24">
            <v>19552</v>
          </cell>
          <cell r="E24">
            <v>21381</v>
          </cell>
          <cell r="F24">
            <v>25352</v>
          </cell>
          <cell r="G24">
            <v>24997</v>
          </cell>
          <cell r="H24">
            <v>24193</v>
          </cell>
          <cell r="I24">
            <v>25170</v>
          </cell>
          <cell r="J24">
            <v>29282</v>
          </cell>
          <cell r="K24">
            <v>34365</v>
          </cell>
          <cell r="L24">
            <v>41190</v>
          </cell>
          <cell r="M24">
            <v>41197</v>
          </cell>
          <cell r="N24">
            <v>40870</v>
          </cell>
          <cell r="O24">
            <v>40717</v>
          </cell>
          <cell r="P24">
            <v>40416</v>
          </cell>
          <cell r="Q24">
            <v>40342</v>
          </cell>
          <cell r="R24">
            <v>40198</v>
          </cell>
          <cell r="S24">
            <v>40335</v>
          </cell>
          <cell r="T24">
            <v>40268</v>
          </cell>
          <cell r="U24">
            <v>40008</v>
          </cell>
          <cell r="V24">
            <v>40023</v>
          </cell>
          <cell r="W24">
            <v>40246</v>
          </cell>
          <cell r="X24">
            <v>40339</v>
          </cell>
          <cell r="Y24">
            <v>40353</v>
          </cell>
          <cell r="Z24">
            <v>40318</v>
          </cell>
          <cell r="AA24">
            <v>40027</v>
          </cell>
          <cell r="AB24">
            <v>39686</v>
          </cell>
          <cell r="AC24">
            <v>39465</v>
          </cell>
          <cell r="AD24">
            <v>40021.984980000001</v>
          </cell>
          <cell r="AE24">
            <v>39350.47</v>
          </cell>
          <cell r="AF24">
            <v>39117.99</v>
          </cell>
          <cell r="AG24">
            <v>38716</v>
          </cell>
          <cell r="AH24">
            <v>40363</v>
          </cell>
          <cell r="AI24">
            <v>40179</v>
          </cell>
        </row>
        <row r="25">
          <cell r="A25" t="str">
            <v>Roosevelt</v>
          </cell>
          <cell r="B25" t="str">
            <v>-</v>
          </cell>
          <cell r="C25">
            <v>12064</v>
          </cell>
          <cell r="D25">
            <v>6548</v>
          </cell>
          <cell r="E25">
            <v>11109</v>
          </cell>
          <cell r="F25">
            <v>14549</v>
          </cell>
          <cell r="G25">
            <v>16409</v>
          </cell>
          <cell r="H25">
            <v>16198</v>
          </cell>
          <cell r="I25">
            <v>16479</v>
          </cell>
          <cell r="J25">
            <v>15695</v>
          </cell>
          <cell r="K25">
            <v>16702</v>
          </cell>
          <cell r="L25">
            <v>18018</v>
          </cell>
          <cell r="M25">
            <v>18007</v>
          </cell>
          <cell r="N25">
            <v>18377</v>
          </cell>
          <cell r="O25">
            <v>18627</v>
          </cell>
          <cell r="P25">
            <v>18722</v>
          </cell>
          <cell r="Q25">
            <v>18856</v>
          </cell>
          <cell r="R25">
            <v>19093</v>
          </cell>
          <cell r="S25">
            <v>19186</v>
          </cell>
          <cell r="T25">
            <v>19359</v>
          </cell>
          <cell r="U25">
            <v>19074</v>
          </cell>
          <cell r="V25">
            <v>19192</v>
          </cell>
          <cell r="W25">
            <v>19846</v>
          </cell>
          <cell r="X25">
            <v>20050</v>
          </cell>
          <cell r="Y25">
            <v>20501</v>
          </cell>
          <cell r="Z25">
            <v>20419</v>
          </cell>
          <cell r="AA25">
            <v>19997</v>
          </cell>
          <cell r="AB25">
            <v>19626</v>
          </cell>
          <cell r="AC25">
            <v>19120</v>
          </cell>
          <cell r="AD25">
            <v>19707.992600000001</v>
          </cell>
          <cell r="AE25">
            <v>19408.759999999998</v>
          </cell>
          <cell r="AF25">
            <v>19356.14</v>
          </cell>
          <cell r="AG25">
            <v>19901</v>
          </cell>
          <cell r="AH25">
            <v>19191</v>
          </cell>
          <cell r="AI25">
            <v>19019</v>
          </cell>
        </row>
        <row r="26">
          <cell r="A26" t="str">
            <v>San Juan</v>
          </cell>
          <cell r="B26">
            <v>4828</v>
          </cell>
          <cell r="C26">
            <v>8504</v>
          </cell>
          <cell r="D26">
            <v>8333</v>
          </cell>
          <cell r="E26">
            <v>14701</v>
          </cell>
          <cell r="F26">
            <v>17115</v>
          </cell>
          <cell r="G26">
            <v>18292</v>
          </cell>
          <cell r="H26">
            <v>53306</v>
          </cell>
          <cell r="I26">
            <v>52517</v>
          </cell>
          <cell r="J26">
            <v>81433</v>
          </cell>
          <cell r="K26">
            <v>91605</v>
          </cell>
          <cell r="L26">
            <v>113801</v>
          </cell>
          <cell r="M26">
            <v>114131</v>
          </cell>
          <cell r="N26">
            <v>115745</v>
          </cell>
          <cell r="O26">
            <v>119430</v>
          </cell>
          <cell r="P26">
            <v>121553</v>
          </cell>
          <cell r="Q26">
            <v>123179</v>
          </cell>
          <cell r="R26">
            <v>124809</v>
          </cell>
          <cell r="S26">
            <v>125028</v>
          </cell>
          <cell r="T26">
            <v>126149</v>
          </cell>
          <cell r="U26">
            <v>126905</v>
          </cell>
          <cell r="V26">
            <v>129359</v>
          </cell>
          <cell r="W26">
            <v>130044</v>
          </cell>
          <cell r="X26">
            <v>130145</v>
          </cell>
          <cell r="Y26">
            <v>128063</v>
          </cell>
          <cell r="Z26">
            <v>128529</v>
          </cell>
          <cell r="AA26">
            <v>126564</v>
          </cell>
          <cell r="AB26">
            <v>123990</v>
          </cell>
          <cell r="AC26">
            <v>118737</v>
          </cell>
          <cell r="AD26">
            <v>122121.98420000001</v>
          </cell>
          <cell r="AE26">
            <v>128124.91</v>
          </cell>
          <cell r="AF26">
            <v>128046.15</v>
          </cell>
          <cell r="AG26">
            <v>146415</v>
          </cell>
          <cell r="AH26">
            <v>148834</v>
          </cell>
          <cell r="AI26">
            <v>120993</v>
          </cell>
        </row>
        <row r="27">
          <cell r="A27" t="str">
            <v>San Miguel</v>
          </cell>
          <cell r="B27">
            <v>22053</v>
          </cell>
          <cell r="C27">
            <v>22930</v>
          </cell>
          <cell r="D27">
            <v>22867</v>
          </cell>
          <cell r="E27">
            <v>23636</v>
          </cell>
          <cell r="F27">
            <v>27910</v>
          </cell>
          <cell r="G27">
            <v>26512</v>
          </cell>
          <cell r="H27">
            <v>23468</v>
          </cell>
          <cell r="I27">
            <v>21951</v>
          </cell>
          <cell r="J27">
            <v>22751</v>
          </cell>
          <cell r="K27">
            <v>25743</v>
          </cell>
          <cell r="L27">
            <v>30126</v>
          </cell>
          <cell r="M27">
            <v>30052</v>
          </cell>
          <cell r="N27">
            <v>29788</v>
          </cell>
          <cell r="O27">
            <v>29707</v>
          </cell>
          <cell r="P27">
            <v>29530</v>
          </cell>
          <cell r="Q27">
            <v>29547</v>
          </cell>
          <cell r="R27">
            <v>29621</v>
          </cell>
          <cell r="S27">
            <v>29388</v>
          </cell>
          <cell r="T27">
            <v>29259</v>
          </cell>
          <cell r="U27">
            <v>29234</v>
          </cell>
          <cell r="V27">
            <v>29336</v>
          </cell>
          <cell r="W27">
            <v>29393</v>
          </cell>
          <cell r="X27">
            <v>29387</v>
          </cell>
          <cell r="Y27">
            <v>29301</v>
          </cell>
          <cell r="Z27">
            <v>28891</v>
          </cell>
          <cell r="AA27">
            <v>28700</v>
          </cell>
          <cell r="AB27">
            <v>28303</v>
          </cell>
          <cell r="AC27">
            <v>27967</v>
          </cell>
          <cell r="AD27">
            <v>28175</v>
          </cell>
          <cell r="AE27">
            <v>28037.27</v>
          </cell>
          <cell r="AF27">
            <v>28029.66</v>
          </cell>
          <cell r="AG27">
            <v>126122</v>
          </cell>
          <cell r="AH27">
            <v>121661</v>
          </cell>
          <cell r="AI27">
            <v>27150</v>
          </cell>
        </row>
        <row r="28">
          <cell r="A28" t="str">
            <v>Sandoval</v>
          </cell>
          <cell r="B28" t="str">
            <v>-</v>
          </cell>
          <cell r="C28">
            <v>8579</v>
          </cell>
          <cell r="D28">
            <v>8863</v>
          </cell>
          <cell r="E28">
            <v>11144</v>
          </cell>
          <cell r="F28">
            <v>13898</v>
          </cell>
          <cell r="G28">
            <v>12438</v>
          </cell>
          <cell r="H28">
            <v>14201</v>
          </cell>
          <cell r="I28">
            <v>17492</v>
          </cell>
          <cell r="J28">
            <v>34799</v>
          </cell>
          <cell r="K28">
            <v>63319</v>
          </cell>
          <cell r="L28">
            <v>89908</v>
          </cell>
          <cell r="M28">
            <v>91251</v>
          </cell>
          <cell r="N28">
            <v>93440</v>
          </cell>
          <cell r="O28">
            <v>96263</v>
          </cell>
          <cell r="P28">
            <v>99350</v>
          </cell>
          <cell r="Q28">
            <v>102583</v>
          </cell>
          <cell r="R28">
            <v>107436</v>
          </cell>
          <cell r="S28">
            <v>114231</v>
          </cell>
          <cell r="T28">
            <v>120401</v>
          </cell>
          <cell r="U28">
            <v>125368</v>
          </cell>
          <cell r="V28">
            <v>128985</v>
          </cell>
          <cell r="W28">
            <v>131561</v>
          </cell>
          <cell r="X28">
            <v>132330</v>
          </cell>
          <cell r="Y28">
            <v>134231</v>
          </cell>
          <cell r="Z28">
            <v>135588</v>
          </cell>
          <cell r="AA28">
            <v>136528</v>
          </cell>
          <cell r="AB28">
            <v>137654</v>
          </cell>
          <cell r="AC28">
            <v>139394</v>
          </cell>
          <cell r="AD28">
            <v>141830.98680000001</v>
          </cell>
          <cell r="AE28">
            <v>142704.66</v>
          </cell>
          <cell r="AF28">
            <v>145153.23000000001</v>
          </cell>
          <cell r="AG28">
            <v>27969</v>
          </cell>
          <cell r="AH28">
            <v>27201</v>
          </cell>
          <cell r="AI28">
            <v>151369</v>
          </cell>
        </row>
        <row r="29">
          <cell r="A29" t="str">
            <v>Santa Fe</v>
          </cell>
          <cell r="B29">
            <v>14658</v>
          </cell>
          <cell r="C29">
            <v>14770</v>
          </cell>
          <cell r="D29">
            <v>15030</v>
          </cell>
          <cell r="E29">
            <v>19567</v>
          </cell>
          <cell r="F29">
            <v>30826</v>
          </cell>
          <cell r="G29">
            <v>38153</v>
          </cell>
          <cell r="H29">
            <v>44970</v>
          </cell>
          <cell r="I29">
            <v>53756</v>
          </cell>
          <cell r="J29">
            <v>75360</v>
          </cell>
          <cell r="K29">
            <v>98928</v>
          </cell>
          <cell r="L29">
            <v>129292</v>
          </cell>
          <cell r="M29">
            <v>129713</v>
          </cell>
          <cell r="N29">
            <v>131057</v>
          </cell>
          <cell r="O29">
            <v>133555</v>
          </cell>
          <cell r="P29">
            <v>135213</v>
          </cell>
          <cell r="Q29">
            <v>136391</v>
          </cell>
          <cell r="R29">
            <v>137610</v>
          </cell>
          <cell r="S29">
            <v>138786</v>
          </cell>
          <cell r="T29">
            <v>140210</v>
          </cell>
          <cell r="U29">
            <v>141704</v>
          </cell>
          <cell r="V29">
            <v>143205</v>
          </cell>
          <cell r="W29">
            <v>144170</v>
          </cell>
          <cell r="X29">
            <v>144606</v>
          </cell>
          <cell r="Y29">
            <v>145319</v>
          </cell>
          <cell r="Z29">
            <v>146375</v>
          </cell>
          <cell r="AA29">
            <v>147154</v>
          </cell>
          <cell r="AB29">
            <v>147977</v>
          </cell>
          <cell r="AC29">
            <v>148686</v>
          </cell>
          <cell r="AD29">
            <v>149226.93400000001</v>
          </cell>
          <cell r="AE29">
            <v>149693.76999999999</v>
          </cell>
          <cell r="AF29">
            <v>149812.87</v>
          </cell>
          <cell r="AG29">
            <v>149635</v>
          </cell>
          <cell r="AH29">
            <v>154823</v>
          </cell>
          <cell r="AI29">
            <v>155201</v>
          </cell>
        </row>
        <row r="30">
          <cell r="A30" t="str">
            <v>Sierra</v>
          </cell>
          <cell r="B30">
            <v>3158</v>
          </cell>
          <cell r="C30">
            <v>3536</v>
          </cell>
          <cell r="D30">
            <v>4619</v>
          </cell>
          <cell r="E30">
            <v>5184</v>
          </cell>
          <cell r="F30">
            <v>6962</v>
          </cell>
          <cell r="G30">
            <v>7186</v>
          </cell>
          <cell r="H30">
            <v>6409</v>
          </cell>
          <cell r="I30">
            <v>7189</v>
          </cell>
          <cell r="J30">
            <v>8454</v>
          </cell>
          <cell r="K30">
            <v>9912</v>
          </cell>
          <cell r="L30">
            <v>13270</v>
          </cell>
          <cell r="M30">
            <v>13209</v>
          </cell>
          <cell r="N30">
            <v>12960</v>
          </cell>
          <cell r="O30">
            <v>12672</v>
          </cell>
          <cell r="P30">
            <v>12703</v>
          </cell>
          <cell r="Q30">
            <v>12382</v>
          </cell>
          <cell r="R30">
            <v>12120</v>
          </cell>
          <cell r="S30">
            <v>11997</v>
          </cell>
          <cell r="T30">
            <v>11812</v>
          </cell>
          <cell r="U30">
            <v>11914</v>
          </cell>
          <cell r="V30">
            <v>11940</v>
          </cell>
          <cell r="W30">
            <v>11988</v>
          </cell>
          <cell r="X30">
            <v>12026</v>
          </cell>
          <cell r="Y30">
            <v>12014</v>
          </cell>
          <cell r="Z30">
            <v>11895</v>
          </cell>
          <cell r="AA30">
            <v>11557</v>
          </cell>
          <cell r="AB30">
            <v>11332</v>
          </cell>
          <cell r="AC30">
            <v>11282</v>
          </cell>
          <cell r="AD30">
            <v>11369.995730000001</v>
          </cell>
          <cell r="AE30">
            <v>11304.94</v>
          </cell>
          <cell r="AF30">
            <v>11119.23</v>
          </cell>
          <cell r="AG30">
            <v>11076</v>
          </cell>
          <cell r="AH30">
            <v>11576</v>
          </cell>
          <cell r="AI30">
            <v>11502</v>
          </cell>
        </row>
        <row r="31">
          <cell r="A31" t="str">
            <v>Socorro</v>
          </cell>
          <cell r="B31">
            <v>12195</v>
          </cell>
          <cell r="C31">
            <v>14761</v>
          </cell>
          <cell r="D31">
            <v>14061</v>
          </cell>
          <cell r="E31">
            <v>9611</v>
          </cell>
          <cell r="F31">
            <v>11422</v>
          </cell>
          <cell r="G31">
            <v>9670</v>
          </cell>
          <cell r="H31">
            <v>10168</v>
          </cell>
          <cell r="I31">
            <v>9763</v>
          </cell>
          <cell r="J31">
            <v>12566</v>
          </cell>
          <cell r="K31">
            <v>14764</v>
          </cell>
          <cell r="L31">
            <v>18078</v>
          </cell>
          <cell r="M31">
            <v>18002</v>
          </cell>
          <cell r="N31">
            <v>17907</v>
          </cell>
          <cell r="O31">
            <v>17769</v>
          </cell>
          <cell r="P31">
            <v>17997</v>
          </cell>
          <cell r="Q31">
            <v>17944</v>
          </cell>
          <cell r="R31">
            <v>18052</v>
          </cell>
          <cell r="S31">
            <v>18081</v>
          </cell>
          <cell r="T31">
            <v>17995</v>
          </cell>
          <cell r="U31">
            <v>17966</v>
          </cell>
          <cell r="V31">
            <v>17927</v>
          </cell>
          <cell r="W31">
            <v>17866</v>
          </cell>
          <cell r="X31">
            <v>17850</v>
          </cell>
          <cell r="Y31">
            <v>17873</v>
          </cell>
          <cell r="Z31">
            <v>17603</v>
          </cell>
          <cell r="AA31">
            <v>17534</v>
          </cell>
          <cell r="AB31">
            <v>17340</v>
          </cell>
          <cell r="AC31">
            <v>17256</v>
          </cell>
          <cell r="AD31">
            <v>17397.00347</v>
          </cell>
          <cell r="AE31">
            <v>17322.740000000002</v>
          </cell>
          <cell r="AF31">
            <v>17107.95</v>
          </cell>
          <cell r="AG31">
            <v>17193</v>
          </cell>
          <cell r="AH31">
            <v>16595</v>
          </cell>
          <cell r="AI31">
            <v>16311</v>
          </cell>
        </row>
        <row r="32">
          <cell r="A32" t="str">
            <v>Taos</v>
          </cell>
          <cell r="B32">
            <v>10889</v>
          </cell>
          <cell r="C32">
            <v>12008</v>
          </cell>
          <cell r="D32">
            <v>12773</v>
          </cell>
          <cell r="E32">
            <v>14394</v>
          </cell>
          <cell r="F32">
            <v>18528</v>
          </cell>
          <cell r="G32">
            <v>17146</v>
          </cell>
          <cell r="H32">
            <v>15934</v>
          </cell>
          <cell r="I32">
            <v>17516</v>
          </cell>
          <cell r="J32">
            <v>19456</v>
          </cell>
          <cell r="K32">
            <v>23118</v>
          </cell>
          <cell r="L32">
            <v>29979</v>
          </cell>
          <cell r="M32">
            <v>30080</v>
          </cell>
          <cell r="N32">
            <v>30236</v>
          </cell>
          <cell r="O32">
            <v>30844</v>
          </cell>
          <cell r="P32">
            <v>31307</v>
          </cell>
          <cell r="Q32">
            <v>31675</v>
          </cell>
          <cell r="R32">
            <v>31850</v>
          </cell>
          <cell r="S32">
            <v>32170</v>
          </cell>
          <cell r="T32">
            <v>32485</v>
          </cell>
          <cell r="U32">
            <v>32467</v>
          </cell>
          <cell r="V32">
            <v>32792</v>
          </cell>
          <cell r="W32">
            <v>32937</v>
          </cell>
          <cell r="X32">
            <v>32957</v>
          </cell>
          <cell r="Y32">
            <v>32927</v>
          </cell>
          <cell r="Z32">
            <v>32779</v>
          </cell>
          <cell r="AA32">
            <v>32992</v>
          </cell>
          <cell r="AB32">
            <v>33041</v>
          </cell>
          <cell r="AC32">
            <v>32907</v>
          </cell>
          <cell r="AD32">
            <v>33476.997430000003</v>
          </cell>
          <cell r="AE32">
            <v>32974.629999999997</v>
          </cell>
          <cell r="AF32">
            <v>32906.910000000003</v>
          </cell>
          <cell r="AG32">
            <v>32513</v>
          </cell>
          <cell r="AH32">
            <v>34489</v>
          </cell>
          <cell r="AI32">
            <v>34623</v>
          </cell>
        </row>
        <row r="33">
          <cell r="A33" t="str">
            <v>Torrance</v>
          </cell>
          <cell r="B33" t="str">
            <v>-</v>
          </cell>
          <cell r="C33">
            <v>10119</v>
          </cell>
          <cell r="D33">
            <v>9731</v>
          </cell>
          <cell r="E33">
            <v>9269</v>
          </cell>
          <cell r="F33">
            <v>11026</v>
          </cell>
          <cell r="G33">
            <v>8012</v>
          </cell>
          <cell r="H33">
            <v>6497</v>
          </cell>
          <cell r="I33">
            <v>5290</v>
          </cell>
          <cell r="J33">
            <v>7491</v>
          </cell>
          <cell r="K33">
            <v>10285</v>
          </cell>
          <cell r="L33">
            <v>16911</v>
          </cell>
          <cell r="M33">
            <v>16915</v>
          </cell>
          <cell r="N33">
            <v>16660</v>
          </cell>
          <cell r="O33">
            <v>16520</v>
          </cell>
          <cell r="P33">
            <v>16879</v>
          </cell>
          <cell r="Q33">
            <v>17184</v>
          </cell>
          <cell r="R33">
            <v>16702</v>
          </cell>
          <cell r="S33">
            <v>16728</v>
          </cell>
          <cell r="T33">
            <v>16559</v>
          </cell>
          <cell r="U33">
            <v>16257</v>
          </cell>
          <cell r="V33">
            <v>16414</v>
          </cell>
          <cell r="W33">
            <v>16383</v>
          </cell>
          <cell r="X33">
            <v>16375</v>
          </cell>
          <cell r="Y33">
            <v>16367</v>
          </cell>
          <cell r="Z33">
            <v>16021</v>
          </cell>
          <cell r="AA33">
            <v>15703</v>
          </cell>
          <cell r="AB33">
            <v>15586</v>
          </cell>
          <cell r="AC33">
            <v>15485</v>
          </cell>
          <cell r="AD33">
            <v>15692.99411</v>
          </cell>
          <cell r="AE33">
            <v>15728.09</v>
          </cell>
          <cell r="AF33">
            <v>15810.89</v>
          </cell>
          <cell r="AG33">
            <v>15923</v>
          </cell>
          <cell r="AH33">
            <v>15045</v>
          </cell>
          <cell r="AI33">
            <v>15307</v>
          </cell>
        </row>
        <row r="34">
          <cell r="A34" t="str">
            <v>Union</v>
          </cell>
          <cell r="B34">
            <v>4528</v>
          </cell>
          <cell r="C34">
            <v>11404</v>
          </cell>
          <cell r="D34">
            <v>16680</v>
          </cell>
          <cell r="E34">
            <v>11036</v>
          </cell>
          <cell r="F34">
            <v>9095</v>
          </cell>
          <cell r="G34">
            <v>7372</v>
          </cell>
          <cell r="H34">
            <v>6068</v>
          </cell>
          <cell r="I34">
            <v>4925</v>
          </cell>
          <cell r="J34">
            <v>4725</v>
          </cell>
          <cell r="K34">
            <v>4124</v>
          </cell>
          <cell r="L34">
            <v>4174</v>
          </cell>
          <cell r="M34">
            <v>4192</v>
          </cell>
          <cell r="N34">
            <v>4138</v>
          </cell>
          <cell r="O34">
            <v>4138</v>
          </cell>
          <cell r="P34">
            <v>4080</v>
          </cell>
          <cell r="Q34">
            <v>4107</v>
          </cell>
          <cell r="R34">
            <v>4198</v>
          </cell>
          <cell r="S34">
            <v>4210</v>
          </cell>
          <cell r="T34">
            <v>4286</v>
          </cell>
          <cell r="U34">
            <v>4380</v>
          </cell>
          <cell r="V34">
            <v>4523</v>
          </cell>
          <cell r="W34">
            <v>4549</v>
          </cell>
          <cell r="X34">
            <v>4541</v>
          </cell>
          <cell r="Y34">
            <v>4428</v>
          </cell>
          <cell r="Z34">
            <v>4431</v>
          </cell>
          <cell r="AA34">
            <v>4368</v>
          </cell>
          <cell r="AB34">
            <v>4269</v>
          </cell>
          <cell r="AC34">
            <v>4201</v>
          </cell>
          <cell r="AD34">
            <v>4352.5062120000002</v>
          </cell>
          <cell r="AE34">
            <v>4249.9799999999996</v>
          </cell>
          <cell r="AF34">
            <v>4163.03</v>
          </cell>
          <cell r="AG34">
            <v>4090</v>
          </cell>
          <cell r="AH34">
            <v>4079</v>
          </cell>
          <cell r="AI34">
            <v>4107</v>
          </cell>
        </row>
        <row r="35">
          <cell r="A35" t="str">
            <v>Valencia</v>
          </cell>
          <cell r="B35">
            <v>13895</v>
          </cell>
          <cell r="C35">
            <v>13320</v>
          </cell>
          <cell r="D35">
            <v>13795</v>
          </cell>
          <cell r="E35">
            <v>16186</v>
          </cell>
          <cell r="F35">
            <v>20245</v>
          </cell>
          <cell r="G35">
            <v>22481</v>
          </cell>
          <cell r="H35">
            <v>39085</v>
          </cell>
          <cell r="I35">
            <v>40539</v>
          </cell>
          <cell r="J35">
            <v>61115</v>
          </cell>
          <cell r="K35">
            <v>45235</v>
          </cell>
          <cell r="L35">
            <v>66152</v>
          </cell>
          <cell r="M35">
            <v>66453</v>
          </cell>
          <cell r="N35">
            <v>67591</v>
          </cell>
          <cell r="O35">
            <v>68401</v>
          </cell>
          <cell r="P35">
            <v>68850</v>
          </cell>
          <cell r="Q35">
            <v>69021</v>
          </cell>
          <cell r="R35">
            <v>70093</v>
          </cell>
          <cell r="S35">
            <v>71661</v>
          </cell>
          <cell r="T35">
            <v>73703</v>
          </cell>
          <cell r="U35">
            <v>74879</v>
          </cell>
          <cell r="V35">
            <v>75770</v>
          </cell>
          <cell r="W35">
            <v>76569</v>
          </cell>
          <cell r="X35">
            <v>76759</v>
          </cell>
          <cell r="Y35">
            <v>76842</v>
          </cell>
          <cell r="Z35">
            <v>76631</v>
          </cell>
          <cell r="AA35">
            <v>76329</v>
          </cell>
          <cell r="AB35">
            <v>75833</v>
          </cell>
          <cell r="AC35">
            <v>75737</v>
          </cell>
          <cell r="AD35">
            <v>76426.971309999994</v>
          </cell>
          <cell r="AE35">
            <v>75789.5</v>
          </cell>
          <cell r="AF35">
            <v>76063.69</v>
          </cell>
          <cell r="AG35">
            <v>75427</v>
          </cell>
          <cell r="AH35">
            <v>76205</v>
          </cell>
          <cell r="AI35">
            <v>77190</v>
          </cell>
        </row>
        <row r="36">
          <cell r="A36" t="str">
            <v>Total</v>
          </cell>
          <cell r="B36">
            <v>195310</v>
          </cell>
          <cell r="C36">
            <v>327301</v>
          </cell>
          <cell r="D36">
            <v>360350</v>
          </cell>
          <cell r="E36">
            <v>423317</v>
          </cell>
          <cell r="F36">
            <v>531818</v>
          </cell>
          <cell r="G36">
            <v>681187</v>
          </cell>
          <cell r="H36">
            <v>951023</v>
          </cell>
          <cell r="I36">
            <v>1016000</v>
          </cell>
          <cell r="J36">
            <v>1302894</v>
          </cell>
          <cell r="K36">
            <v>1515069</v>
          </cell>
          <cell r="L36">
            <v>1819046</v>
          </cell>
          <cell r="M36">
            <v>1821204</v>
          </cell>
          <cell r="N36">
            <v>1831690</v>
          </cell>
          <cell r="O36">
            <v>1855309</v>
          </cell>
          <cell r="P36">
            <v>1877574</v>
          </cell>
          <cell r="Q36">
            <v>1903808</v>
          </cell>
          <cell r="R36">
            <v>1932274</v>
          </cell>
          <cell r="S36">
            <v>1962137</v>
          </cell>
          <cell r="T36">
            <v>1990070</v>
          </cell>
          <cell r="U36">
            <v>2010662</v>
          </cell>
          <cell r="V36">
            <v>2036802</v>
          </cell>
          <cell r="W36">
            <v>2059179</v>
          </cell>
          <cell r="X36">
            <v>2065932</v>
          </cell>
          <cell r="Y36">
            <v>2078674</v>
          </cell>
          <cell r="Z36">
            <v>2085538</v>
          </cell>
          <cell r="AA36">
            <v>2086890</v>
          </cell>
          <cell r="AB36">
            <v>2085567</v>
          </cell>
          <cell r="AC36">
            <v>2085109</v>
          </cell>
          <cell r="AD36">
            <v>2103585.6376615008</v>
          </cell>
          <cell r="AE36">
            <v>2102521.0099999998</v>
          </cell>
          <cell r="AF36">
            <v>2101730.0059999996</v>
          </cell>
          <cell r="AG36">
            <v>2102656</v>
          </cell>
          <cell r="AH36">
            <v>2117522</v>
          </cell>
          <cell r="AI36">
            <v>2115877</v>
          </cell>
        </row>
        <row r="39">
          <cell r="A39" t="str">
            <v>Alamogordo</v>
          </cell>
          <cell r="C39" t="str">
            <v>-</v>
          </cell>
          <cell r="D39">
            <v>2363</v>
          </cell>
          <cell r="E39">
            <v>3096</v>
          </cell>
          <cell r="F39">
            <v>3950</v>
          </cell>
          <cell r="G39">
            <v>6783</v>
          </cell>
          <cell r="H39">
            <v>21723</v>
          </cell>
          <cell r="I39">
            <v>23035</v>
          </cell>
          <cell r="J39">
            <v>24024</v>
          </cell>
          <cell r="K39">
            <v>27986</v>
          </cell>
          <cell r="L39">
            <v>35582</v>
          </cell>
          <cell r="M39">
            <v>35166</v>
          </cell>
          <cell r="N39">
            <v>34688</v>
          </cell>
          <cell r="O39">
            <v>34767</v>
          </cell>
          <cell r="P39">
            <v>35004</v>
          </cell>
          <cell r="Q39">
            <v>35820</v>
          </cell>
          <cell r="R39">
            <v>35837</v>
          </cell>
          <cell r="S39">
            <v>35734</v>
          </cell>
          <cell r="T39">
            <v>35960</v>
          </cell>
          <cell r="U39">
            <v>36056</v>
          </cell>
          <cell r="V39">
            <v>35966</v>
          </cell>
        </row>
        <row r="40">
          <cell r="A40" t="str">
            <v>Albuquerque</v>
          </cell>
          <cell r="C40">
            <v>11020</v>
          </cell>
          <cell r="D40">
            <v>15157</v>
          </cell>
          <cell r="E40">
            <v>26570</v>
          </cell>
          <cell r="F40">
            <v>35449</v>
          </cell>
          <cell r="G40">
            <v>96815</v>
          </cell>
          <cell r="H40">
            <v>201189</v>
          </cell>
          <cell r="I40">
            <v>244501</v>
          </cell>
          <cell r="J40">
            <v>332336</v>
          </cell>
          <cell r="K40">
            <v>386988</v>
          </cell>
          <cell r="L40">
            <v>448607</v>
          </cell>
          <cell r="M40">
            <v>450557</v>
          </cell>
          <cell r="N40">
            <v>455961</v>
          </cell>
          <cell r="O40">
            <v>466455</v>
          </cell>
          <cell r="P40">
            <v>475511</v>
          </cell>
          <cell r="Q40">
            <v>486319</v>
          </cell>
          <cell r="R40">
            <v>497543</v>
          </cell>
          <cell r="S40">
            <v>508486</v>
          </cell>
          <cell r="T40">
            <v>517162</v>
          </cell>
          <cell r="U40">
            <v>523240</v>
          </cell>
          <cell r="V40">
            <v>529219</v>
          </cell>
        </row>
        <row r="41">
          <cell r="A41" t="str">
            <v>Angel Fire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>
            <v>68</v>
          </cell>
          <cell r="K41">
            <v>452</v>
          </cell>
          <cell r="L41">
            <v>1048</v>
          </cell>
          <cell r="M41">
            <v>1058</v>
          </cell>
          <cell r="N41">
            <v>1058</v>
          </cell>
          <cell r="O41">
            <v>1065</v>
          </cell>
          <cell r="P41">
            <v>1050</v>
          </cell>
          <cell r="Q41">
            <v>1039</v>
          </cell>
          <cell r="R41">
            <v>1028</v>
          </cell>
          <cell r="S41">
            <v>1014</v>
          </cell>
          <cell r="T41">
            <v>1001</v>
          </cell>
          <cell r="U41">
            <v>978</v>
          </cell>
          <cell r="V41">
            <v>970</v>
          </cell>
        </row>
        <row r="42">
          <cell r="A42" t="str">
            <v>Artesia</v>
          </cell>
          <cell r="C42">
            <v>1883</v>
          </cell>
          <cell r="D42">
            <v>1115</v>
          </cell>
          <cell r="E42">
            <v>2427</v>
          </cell>
          <cell r="F42">
            <v>4071</v>
          </cell>
          <cell r="G42">
            <v>8244</v>
          </cell>
          <cell r="H42">
            <v>12000</v>
          </cell>
          <cell r="I42">
            <v>10315</v>
          </cell>
          <cell r="J42">
            <v>10385</v>
          </cell>
          <cell r="K42">
            <v>10775</v>
          </cell>
          <cell r="L42">
            <v>10692</v>
          </cell>
          <cell r="M42">
            <v>10753</v>
          </cell>
          <cell r="N42">
            <v>10570</v>
          </cell>
          <cell r="O42">
            <v>10506</v>
          </cell>
          <cell r="P42">
            <v>10481</v>
          </cell>
          <cell r="Q42">
            <v>10493</v>
          </cell>
          <cell r="R42">
            <v>10375</v>
          </cell>
          <cell r="S42">
            <v>10545</v>
          </cell>
          <cell r="T42">
            <v>10688</v>
          </cell>
          <cell r="U42">
            <v>10919</v>
          </cell>
          <cell r="V42">
            <v>11208</v>
          </cell>
        </row>
        <row r="43">
          <cell r="A43" t="str">
            <v>Aztec</v>
          </cell>
          <cell r="C43">
            <v>509</v>
          </cell>
          <cell r="D43">
            <v>489</v>
          </cell>
          <cell r="E43">
            <v>740</v>
          </cell>
          <cell r="F43">
            <v>756</v>
          </cell>
          <cell r="G43">
            <v>885</v>
          </cell>
          <cell r="H43">
            <v>4137</v>
          </cell>
          <cell r="I43">
            <v>3354</v>
          </cell>
          <cell r="J43">
            <v>5512</v>
          </cell>
          <cell r="K43">
            <v>5239</v>
          </cell>
          <cell r="L43">
            <v>6378</v>
          </cell>
          <cell r="M43">
            <v>6495</v>
          </cell>
          <cell r="N43">
            <v>6541</v>
          </cell>
          <cell r="O43">
            <v>6709</v>
          </cell>
          <cell r="P43">
            <v>6785</v>
          </cell>
          <cell r="Q43">
            <v>6821</v>
          </cell>
          <cell r="R43">
            <v>6853</v>
          </cell>
          <cell r="S43">
            <v>6894</v>
          </cell>
          <cell r="T43">
            <v>6928</v>
          </cell>
          <cell r="U43">
            <v>6923</v>
          </cell>
          <cell r="V43">
            <v>6985</v>
          </cell>
        </row>
        <row r="44">
          <cell r="A44" t="str">
            <v>Bayard</v>
          </cell>
          <cell r="C44" t="str">
            <v>-</v>
          </cell>
          <cell r="D44" t="str">
            <v>-</v>
          </cell>
          <cell r="E44" t="str">
            <v>-</v>
          </cell>
          <cell r="F44">
            <v>764</v>
          </cell>
          <cell r="G44">
            <v>2119</v>
          </cell>
          <cell r="H44">
            <v>2327</v>
          </cell>
          <cell r="I44">
            <v>2908</v>
          </cell>
          <cell r="J44">
            <v>3036</v>
          </cell>
          <cell r="K44">
            <v>2580</v>
          </cell>
          <cell r="L44">
            <v>2534</v>
          </cell>
          <cell r="M44">
            <v>2525</v>
          </cell>
          <cell r="N44">
            <v>2499</v>
          </cell>
          <cell r="O44">
            <v>2448</v>
          </cell>
          <cell r="P44">
            <v>2386</v>
          </cell>
          <cell r="Q44">
            <v>2354</v>
          </cell>
          <cell r="R44">
            <v>2363</v>
          </cell>
          <cell r="S44">
            <v>2375</v>
          </cell>
          <cell r="T44">
            <v>2400</v>
          </cell>
          <cell r="U44">
            <v>2412</v>
          </cell>
          <cell r="V44">
            <v>2401</v>
          </cell>
        </row>
        <row r="45">
          <cell r="A45" t="str">
            <v>Belen</v>
          </cell>
          <cell r="C45" t="str">
            <v>-</v>
          </cell>
          <cell r="D45">
            <v>1306</v>
          </cell>
          <cell r="E45">
            <v>2116</v>
          </cell>
          <cell r="F45">
            <v>3038</v>
          </cell>
          <cell r="G45">
            <v>4495</v>
          </cell>
          <cell r="H45">
            <v>5031</v>
          </cell>
          <cell r="I45">
            <v>4823</v>
          </cell>
          <cell r="J45">
            <v>5617</v>
          </cell>
          <cell r="K45">
            <v>6555</v>
          </cell>
          <cell r="L45">
            <v>6901</v>
          </cell>
          <cell r="M45">
            <v>7180</v>
          </cell>
          <cell r="N45">
            <v>7180</v>
          </cell>
          <cell r="O45">
            <v>7186</v>
          </cell>
          <cell r="P45">
            <v>7139</v>
          </cell>
          <cell r="Q45">
            <v>7085</v>
          </cell>
          <cell r="R45">
            <v>7110</v>
          </cell>
          <cell r="S45">
            <v>7084</v>
          </cell>
          <cell r="T45">
            <v>7190</v>
          </cell>
          <cell r="U45">
            <v>7349</v>
          </cell>
          <cell r="V45">
            <v>7396</v>
          </cell>
        </row>
        <row r="46">
          <cell r="A46" t="str">
            <v>Bernalillo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>
            <v>1922</v>
          </cell>
          <cell r="H46">
            <v>2574</v>
          </cell>
          <cell r="I46">
            <v>2016</v>
          </cell>
          <cell r="J46">
            <v>2988</v>
          </cell>
          <cell r="K46">
            <v>5732</v>
          </cell>
          <cell r="L46">
            <v>6611</v>
          </cell>
          <cell r="M46">
            <v>6582</v>
          </cell>
          <cell r="N46">
            <v>6616</v>
          </cell>
          <cell r="O46">
            <v>6635</v>
          </cell>
          <cell r="P46">
            <v>6686</v>
          </cell>
          <cell r="Q46">
            <v>6724</v>
          </cell>
          <cell r="R46">
            <v>6738</v>
          </cell>
          <cell r="S46">
            <v>6860</v>
          </cell>
          <cell r="T46">
            <v>7892</v>
          </cell>
          <cell r="U46">
            <v>9241</v>
          </cell>
          <cell r="V46">
            <v>9386</v>
          </cell>
        </row>
        <row r="47">
          <cell r="A47" t="str">
            <v>Bloomfield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>
            <v>1292</v>
          </cell>
          <cell r="I47">
            <v>1574</v>
          </cell>
          <cell r="J47">
            <v>4881</v>
          </cell>
          <cell r="K47">
            <v>5367</v>
          </cell>
          <cell r="L47">
            <v>6417</v>
          </cell>
          <cell r="M47">
            <v>6734</v>
          </cell>
          <cell r="N47">
            <v>6827</v>
          </cell>
          <cell r="O47">
            <v>7014</v>
          </cell>
          <cell r="P47">
            <v>7086</v>
          </cell>
          <cell r="Q47">
            <v>7186</v>
          </cell>
          <cell r="R47">
            <v>7248</v>
          </cell>
          <cell r="S47">
            <v>7211</v>
          </cell>
          <cell r="T47">
            <v>7237</v>
          </cell>
          <cell r="U47">
            <v>7231</v>
          </cell>
          <cell r="V47">
            <v>7299</v>
          </cell>
        </row>
        <row r="48">
          <cell r="A48" t="str">
            <v>Bosque Farms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>
            <v>1699</v>
          </cell>
          <cell r="J48">
            <v>3353</v>
          </cell>
          <cell r="K48">
            <v>3824</v>
          </cell>
          <cell r="L48">
            <v>3931</v>
          </cell>
          <cell r="M48">
            <v>3942</v>
          </cell>
          <cell r="N48">
            <v>3948</v>
          </cell>
          <cell r="O48">
            <v>3958</v>
          </cell>
          <cell r="P48">
            <v>3949</v>
          </cell>
          <cell r="Q48">
            <v>3968</v>
          </cell>
          <cell r="R48">
            <v>4004</v>
          </cell>
          <cell r="S48">
            <v>4011</v>
          </cell>
          <cell r="T48">
            <v>4055</v>
          </cell>
          <cell r="U48">
            <v>4057</v>
          </cell>
          <cell r="V48">
            <v>4082</v>
          </cell>
        </row>
        <row r="49">
          <cell r="A49" t="str">
            <v>Capitan</v>
          </cell>
          <cell r="C49" t="str">
            <v>-</v>
          </cell>
          <cell r="D49" t="str">
            <v>-</v>
          </cell>
          <cell r="E49" t="str">
            <v>-</v>
          </cell>
          <cell r="F49">
            <v>932</v>
          </cell>
          <cell r="G49">
            <v>575</v>
          </cell>
          <cell r="H49">
            <v>552</v>
          </cell>
          <cell r="I49">
            <v>439</v>
          </cell>
          <cell r="J49">
            <v>762</v>
          </cell>
          <cell r="K49">
            <v>840</v>
          </cell>
          <cell r="L49">
            <v>1443</v>
          </cell>
          <cell r="M49">
            <v>1456</v>
          </cell>
          <cell r="N49">
            <v>1450</v>
          </cell>
          <cell r="O49">
            <v>1459</v>
          </cell>
          <cell r="P49">
            <v>1497</v>
          </cell>
          <cell r="Q49">
            <v>1509</v>
          </cell>
          <cell r="R49">
            <v>1539</v>
          </cell>
          <cell r="S49">
            <v>1550</v>
          </cell>
          <cell r="T49">
            <v>1527</v>
          </cell>
          <cell r="U49">
            <v>1525</v>
          </cell>
          <cell r="V49">
            <v>1523</v>
          </cell>
        </row>
        <row r="50">
          <cell r="A50" t="str">
            <v>Carlsbad</v>
          </cell>
          <cell r="C50">
            <v>1736</v>
          </cell>
          <cell r="D50">
            <v>2205</v>
          </cell>
          <cell r="E50">
            <v>3708</v>
          </cell>
          <cell r="F50">
            <v>7116</v>
          </cell>
          <cell r="G50">
            <v>17975</v>
          </cell>
          <cell r="H50">
            <v>25541</v>
          </cell>
          <cell r="I50">
            <v>21297</v>
          </cell>
          <cell r="J50">
            <v>25496</v>
          </cell>
          <cell r="K50">
            <v>25320</v>
          </cell>
          <cell r="L50">
            <v>25625</v>
          </cell>
          <cell r="M50">
            <v>25605</v>
          </cell>
          <cell r="N50">
            <v>25223</v>
          </cell>
          <cell r="O50">
            <v>25362</v>
          </cell>
          <cell r="P50">
            <v>25341</v>
          </cell>
          <cell r="Q50">
            <v>25446</v>
          </cell>
          <cell r="R50">
            <v>25165</v>
          </cell>
          <cell r="S50">
            <v>25436</v>
          </cell>
          <cell r="T50">
            <v>25708</v>
          </cell>
          <cell r="U50">
            <v>25944</v>
          </cell>
          <cell r="V50">
            <v>26352</v>
          </cell>
        </row>
        <row r="51">
          <cell r="A51" t="str">
            <v>Carrizozo</v>
          </cell>
          <cell r="C51" t="str">
            <v>-</v>
          </cell>
          <cell r="D51">
            <v>104</v>
          </cell>
          <cell r="E51">
            <v>1171</v>
          </cell>
          <cell r="F51">
            <v>1457</v>
          </cell>
          <cell r="G51">
            <v>1389</v>
          </cell>
          <cell r="H51">
            <v>1546</v>
          </cell>
          <cell r="I51">
            <v>1123</v>
          </cell>
          <cell r="J51">
            <v>1222</v>
          </cell>
          <cell r="K51">
            <v>1075</v>
          </cell>
          <cell r="L51">
            <v>1036</v>
          </cell>
          <cell r="M51">
            <v>1035</v>
          </cell>
          <cell r="N51">
            <v>1021</v>
          </cell>
          <cell r="O51">
            <v>1018</v>
          </cell>
          <cell r="P51">
            <v>1040</v>
          </cell>
          <cell r="Q51">
            <v>1045</v>
          </cell>
          <cell r="R51">
            <v>1053</v>
          </cell>
          <cell r="S51">
            <v>1060</v>
          </cell>
          <cell r="T51">
            <v>1051</v>
          </cell>
          <cell r="U51">
            <v>1050</v>
          </cell>
          <cell r="V51">
            <v>1049</v>
          </cell>
        </row>
        <row r="52">
          <cell r="A52" t="str">
            <v>Causey</v>
          </cell>
          <cell r="C52" t="str">
            <v>-</v>
          </cell>
          <cell r="D52" t="str">
            <v>-</v>
          </cell>
          <cell r="E52" t="str">
            <v>-</v>
          </cell>
          <cell r="F52" t="str">
            <v>-</v>
          </cell>
          <cell r="G52" t="str">
            <v>-</v>
          </cell>
          <cell r="H52">
            <v>38</v>
          </cell>
          <cell r="I52">
            <v>150</v>
          </cell>
          <cell r="J52">
            <v>81</v>
          </cell>
          <cell r="K52">
            <v>57</v>
          </cell>
          <cell r="L52">
            <v>52</v>
          </cell>
          <cell r="M52">
            <v>61</v>
          </cell>
          <cell r="N52">
            <v>61</v>
          </cell>
          <cell r="O52">
            <v>61</v>
          </cell>
          <cell r="P52">
            <v>61</v>
          </cell>
          <cell r="Q52">
            <v>61</v>
          </cell>
          <cell r="R52">
            <v>61</v>
          </cell>
          <cell r="S52">
            <v>61</v>
          </cell>
          <cell r="T52">
            <v>59</v>
          </cell>
          <cell r="U52">
            <v>58</v>
          </cell>
          <cell r="V52">
            <v>58</v>
          </cell>
        </row>
        <row r="53">
          <cell r="A53" t="str">
            <v>Chama</v>
          </cell>
          <cell r="C53" t="str">
            <v>-</v>
          </cell>
          <cell r="D53" t="str">
            <v>-</v>
          </cell>
          <cell r="E53" t="str">
            <v>-</v>
          </cell>
          <cell r="F53" t="str">
            <v>-</v>
          </cell>
          <cell r="G53" t="str">
            <v>-</v>
          </cell>
          <cell r="H53" t="str">
            <v>-</v>
          </cell>
          <cell r="I53">
            <v>899</v>
          </cell>
          <cell r="J53">
            <v>1090</v>
          </cell>
          <cell r="K53">
            <v>1048</v>
          </cell>
          <cell r="L53">
            <v>1199</v>
          </cell>
          <cell r="M53">
            <v>1204</v>
          </cell>
          <cell r="N53">
            <v>1199</v>
          </cell>
          <cell r="O53">
            <v>1236</v>
          </cell>
          <cell r="P53">
            <v>1258</v>
          </cell>
          <cell r="Q53">
            <v>1264</v>
          </cell>
          <cell r="R53">
            <v>1305</v>
          </cell>
          <cell r="S53">
            <v>1347</v>
          </cell>
          <cell r="T53">
            <v>1350</v>
          </cell>
          <cell r="U53">
            <v>1344</v>
          </cell>
          <cell r="V53">
            <v>1345</v>
          </cell>
        </row>
        <row r="54">
          <cell r="A54" t="str">
            <v>Cimarron</v>
          </cell>
          <cell r="C54">
            <v>791</v>
          </cell>
          <cell r="D54">
            <v>481</v>
          </cell>
          <cell r="E54">
            <v>698</v>
          </cell>
          <cell r="F54">
            <v>744</v>
          </cell>
          <cell r="G54">
            <v>855</v>
          </cell>
          <cell r="H54">
            <v>997</v>
          </cell>
          <cell r="I54">
            <v>927</v>
          </cell>
          <cell r="J54">
            <v>888</v>
          </cell>
          <cell r="K54">
            <v>763</v>
          </cell>
          <cell r="L54">
            <v>917</v>
          </cell>
          <cell r="M54">
            <v>918</v>
          </cell>
          <cell r="N54">
            <v>907</v>
          </cell>
          <cell r="O54">
            <v>900</v>
          </cell>
          <cell r="P54">
            <v>884</v>
          </cell>
          <cell r="Q54">
            <v>872</v>
          </cell>
          <cell r="R54">
            <v>859</v>
          </cell>
          <cell r="S54">
            <v>844</v>
          </cell>
          <cell r="T54">
            <v>833</v>
          </cell>
          <cell r="U54">
            <v>813</v>
          </cell>
          <cell r="V54">
            <v>799</v>
          </cell>
        </row>
        <row r="55">
          <cell r="A55" t="str">
            <v>Clayton</v>
          </cell>
          <cell r="C55">
            <v>970</v>
          </cell>
          <cell r="D55">
            <v>2175</v>
          </cell>
          <cell r="E55">
            <v>2518</v>
          </cell>
          <cell r="F55">
            <v>3188</v>
          </cell>
          <cell r="G55">
            <v>3515</v>
          </cell>
          <cell r="H55">
            <v>3314</v>
          </cell>
          <cell r="I55">
            <v>2931</v>
          </cell>
          <cell r="J55">
            <v>2968</v>
          </cell>
          <cell r="K55">
            <v>2514</v>
          </cell>
          <cell r="L55">
            <v>2524</v>
          </cell>
          <cell r="M55">
            <v>2517</v>
          </cell>
          <cell r="N55">
            <v>2437</v>
          </cell>
          <cell r="O55">
            <v>2396</v>
          </cell>
          <cell r="P55">
            <v>2322</v>
          </cell>
          <cell r="Q55">
            <v>2291</v>
          </cell>
          <cell r="R55">
            <v>2300</v>
          </cell>
          <cell r="S55">
            <v>2263</v>
          </cell>
          <cell r="T55">
            <v>2264</v>
          </cell>
          <cell r="U55">
            <v>2281</v>
          </cell>
          <cell r="V55">
            <v>2309</v>
          </cell>
        </row>
        <row r="56">
          <cell r="A56" t="str">
            <v>Cloudcroft</v>
          </cell>
          <cell r="C56" t="str">
            <v>-</v>
          </cell>
          <cell r="D56" t="str">
            <v>-</v>
          </cell>
          <cell r="E56" t="str">
            <v>-</v>
          </cell>
          <cell r="F56" t="str">
            <v>-</v>
          </cell>
          <cell r="G56">
            <v>251</v>
          </cell>
          <cell r="H56">
            <v>464</v>
          </cell>
          <cell r="I56">
            <v>525</v>
          </cell>
          <cell r="J56">
            <v>521</v>
          </cell>
          <cell r="K56">
            <v>612</v>
          </cell>
          <cell r="L56">
            <v>749</v>
          </cell>
          <cell r="M56">
            <v>763</v>
          </cell>
          <cell r="N56">
            <v>752</v>
          </cell>
          <cell r="O56">
            <v>801</v>
          </cell>
          <cell r="P56">
            <v>834</v>
          </cell>
          <cell r="Q56">
            <v>860</v>
          </cell>
          <cell r="R56">
            <v>891</v>
          </cell>
          <cell r="S56">
            <v>912</v>
          </cell>
          <cell r="T56">
            <v>913</v>
          </cell>
          <cell r="U56">
            <v>912</v>
          </cell>
          <cell r="V56">
            <v>914</v>
          </cell>
        </row>
        <row r="57">
          <cell r="A57" t="str">
            <v>Clovis</v>
          </cell>
          <cell r="C57">
            <v>3255</v>
          </cell>
          <cell r="D57">
            <v>4904</v>
          </cell>
          <cell r="E57">
            <v>8027</v>
          </cell>
          <cell r="F57">
            <v>10065</v>
          </cell>
          <cell r="G57">
            <v>17318</v>
          </cell>
          <cell r="H57">
            <v>23713</v>
          </cell>
          <cell r="I57">
            <v>28495</v>
          </cell>
          <cell r="J57">
            <v>31194</v>
          </cell>
          <cell r="K57">
            <v>31366</v>
          </cell>
          <cell r="L57">
            <v>32667</v>
          </cell>
          <cell r="M57">
            <v>32566</v>
          </cell>
          <cell r="N57">
            <v>32309</v>
          </cell>
          <cell r="O57">
            <v>32348</v>
          </cell>
          <cell r="P57">
            <v>32644</v>
          </cell>
          <cell r="Q57">
            <v>33322</v>
          </cell>
          <cell r="R57">
            <v>33567</v>
          </cell>
          <cell r="S57">
            <v>33405</v>
          </cell>
          <cell r="T57">
            <v>33206</v>
          </cell>
          <cell r="U57">
            <v>32315</v>
          </cell>
          <cell r="V57">
            <v>32863</v>
          </cell>
        </row>
        <row r="58">
          <cell r="A58" t="str">
            <v>Columbus</v>
          </cell>
          <cell r="C58" t="str">
            <v>-</v>
          </cell>
          <cell r="D58">
            <v>2110</v>
          </cell>
          <cell r="E58">
            <v>391</v>
          </cell>
          <cell r="F58">
            <v>265</v>
          </cell>
          <cell r="G58">
            <v>251</v>
          </cell>
          <cell r="H58">
            <v>307</v>
          </cell>
          <cell r="I58">
            <v>241</v>
          </cell>
          <cell r="J58">
            <v>414</v>
          </cell>
          <cell r="K58">
            <v>669</v>
          </cell>
          <cell r="L58">
            <v>1765</v>
          </cell>
          <cell r="M58">
            <v>1755</v>
          </cell>
          <cell r="N58">
            <v>1743</v>
          </cell>
          <cell r="O58">
            <v>1761</v>
          </cell>
          <cell r="P58">
            <v>1778</v>
          </cell>
          <cell r="Q58">
            <v>1786</v>
          </cell>
          <cell r="R58">
            <v>1803</v>
          </cell>
          <cell r="S58">
            <v>1808</v>
          </cell>
          <cell r="T58">
            <v>1807</v>
          </cell>
          <cell r="U58">
            <v>1823</v>
          </cell>
          <cell r="V58">
            <v>1813</v>
          </cell>
        </row>
        <row r="59">
          <cell r="A59" t="str">
            <v>Corona</v>
          </cell>
          <cell r="C59" t="str">
            <v>-</v>
          </cell>
          <cell r="D59" t="str">
            <v>-</v>
          </cell>
          <cell r="E59" t="str">
            <v>-</v>
          </cell>
          <cell r="F59" t="str">
            <v>-</v>
          </cell>
          <cell r="G59">
            <v>530</v>
          </cell>
          <cell r="H59">
            <v>420</v>
          </cell>
          <cell r="I59">
            <v>262</v>
          </cell>
          <cell r="J59">
            <v>236</v>
          </cell>
          <cell r="K59">
            <v>215</v>
          </cell>
          <cell r="L59">
            <v>165</v>
          </cell>
          <cell r="M59">
            <v>165</v>
          </cell>
          <cell r="N59">
            <v>162</v>
          </cell>
          <cell r="O59">
            <v>168</v>
          </cell>
          <cell r="P59">
            <v>177</v>
          </cell>
          <cell r="Q59">
            <v>177</v>
          </cell>
          <cell r="R59">
            <v>183</v>
          </cell>
          <cell r="S59">
            <v>187</v>
          </cell>
          <cell r="T59">
            <v>185</v>
          </cell>
          <cell r="U59">
            <v>186</v>
          </cell>
          <cell r="V59">
            <v>186</v>
          </cell>
        </row>
        <row r="60">
          <cell r="A60" t="str">
            <v>Corrales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>
            <v>1776</v>
          </cell>
          <cell r="J60">
            <v>2791</v>
          </cell>
          <cell r="K60">
            <v>5503</v>
          </cell>
          <cell r="L60">
            <v>7334</v>
          </cell>
          <cell r="M60">
            <v>7267</v>
          </cell>
          <cell r="N60">
            <v>7310</v>
          </cell>
          <cell r="O60">
            <v>7616</v>
          </cell>
          <cell r="P60">
            <v>7875</v>
          </cell>
          <cell r="Q60">
            <v>7857</v>
          </cell>
          <cell r="R60">
            <v>7937</v>
          </cell>
          <cell r="S60">
            <v>7734</v>
          </cell>
          <cell r="T60">
            <v>7748</v>
          </cell>
          <cell r="U60">
            <v>7793</v>
          </cell>
          <cell r="V60">
            <v>7924</v>
          </cell>
        </row>
        <row r="61">
          <cell r="A61" t="str">
            <v>Cuba</v>
          </cell>
          <cell r="C61" t="str">
            <v>-</v>
          </cell>
          <cell r="D61" t="str">
            <v>-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  <cell r="I61">
            <v>415</v>
          </cell>
          <cell r="J61">
            <v>609</v>
          </cell>
          <cell r="K61">
            <v>750</v>
          </cell>
          <cell r="L61">
            <v>590</v>
          </cell>
          <cell r="M61">
            <v>593</v>
          </cell>
          <cell r="N61">
            <v>593</v>
          </cell>
          <cell r="O61">
            <v>600</v>
          </cell>
          <cell r="P61">
            <v>616</v>
          </cell>
          <cell r="Q61">
            <v>809</v>
          </cell>
          <cell r="R61">
            <v>1032</v>
          </cell>
          <cell r="S61">
            <v>1081</v>
          </cell>
          <cell r="T61">
            <v>1218</v>
          </cell>
          <cell r="U61">
            <v>1375</v>
          </cell>
          <cell r="V61">
            <v>1396</v>
          </cell>
        </row>
        <row r="62">
          <cell r="A62" t="str">
            <v>Deming</v>
          </cell>
          <cell r="C62">
            <v>1864</v>
          </cell>
          <cell r="D62">
            <v>3212</v>
          </cell>
          <cell r="E62">
            <v>3377</v>
          </cell>
          <cell r="F62">
            <v>3608</v>
          </cell>
          <cell r="G62">
            <v>5672</v>
          </cell>
          <cell r="H62">
            <v>6764</v>
          </cell>
          <cell r="I62">
            <v>8343</v>
          </cell>
          <cell r="J62">
            <v>9964</v>
          </cell>
          <cell r="K62">
            <v>11672</v>
          </cell>
          <cell r="L62">
            <v>14116</v>
          </cell>
          <cell r="M62">
            <v>14305</v>
          </cell>
          <cell r="N62">
            <v>14177</v>
          </cell>
          <cell r="O62">
            <v>14252</v>
          </cell>
          <cell r="P62">
            <v>14377</v>
          </cell>
          <cell r="Q62">
            <v>14499</v>
          </cell>
          <cell r="R62">
            <v>14819</v>
          </cell>
          <cell r="S62">
            <v>15108</v>
          </cell>
          <cell r="T62">
            <v>15302</v>
          </cell>
          <cell r="U62">
            <v>15467</v>
          </cell>
          <cell r="V62">
            <v>15331</v>
          </cell>
        </row>
        <row r="63">
          <cell r="A63" t="str">
            <v>Des Moines</v>
          </cell>
          <cell r="C63" t="str">
            <v>-</v>
          </cell>
          <cell r="D63" t="str">
            <v>-</v>
          </cell>
          <cell r="E63">
            <v>362</v>
          </cell>
          <cell r="F63">
            <v>289</v>
          </cell>
          <cell r="G63">
            <v>282</v>
          </cell>
          <cell r="H63">
            <v>207</v>
          </cell>
          <cell r="I63">
            <v>204</v>
          </cell>
          <cell r="J63">
            <v>178</v>
          </cell>
          <cell r="K63">
            <v>170</v>
          </cell>
          <cell r="L63">
            <v>177</v>
          </cell>
          <cell r="M63">
            <v>176</v>
          </cell>
          <cell r="N63">
            <v>172</v>
          </cell>
          <cell r="O63">
            <v>170</v>
          </cell>
          <cell r="P63">
            <v>165</v>
          </cell>
          <cell r="Q63">
            <v>163</v>
          </cell>
          <cell r="R63">
            <v>163</v>
          </cell>
          <cell r="S63">
            <v>160</v>
          </cell>
          <cell r="T63">
            <v>161</v>
          </cell>
          <cell r="U63">
            <v>161</v>
          </cell>
          <cell r="V63">
            <v>163</v>
          </cell>
        </row>
        <row r="64">
          <cell r="A64" t="str">
            <v>Dexter</v>
          </cell>
          <cell r="C64">
            <v>242</v>
          </cell>
          <cell r="D64">
            <v>333</v>
          </cell>
          <cell r="E64">
            <v>459</v>
          </cell>
          <cell r="F64">
            <v>734</v>
          </cell>
          <cell r="G64">
            <v>784</v>
          </cell>
          <cell r="H64">
            <v>885</v>
          </cell>
          <cell r="I64">
            <v>746</v>
          </cell>
          <cell r="J64">
            <v>882</v>
          </cell>
          <cell r="K64">
            <v>900</v>
          </cell>
          <cell r="L64">
            <v>1235</v>
          </cell>
          <cell r="M64">
            <v>1244</v>
          </cell>
          <cell r="N64">
            <v>1220</v>
          </cell>
          <cell r="O64">
            <v>1211</v>
          </cell>
          <cell r="P64">
            <v>1209</v>
          </cell>
          <cell r="Q64">
            <v>1205</v>
          </cell>
          <cell r="R64">
            <v>1212</v>
          </cell>
          <cell r="S64">
            <v>1209</v>
          </cell>
          <cell r="T64">
            <v>1221</v>
          </cell>
          <cell r="U64">
            <v>1228</v>
          </cell>
          <cell r="V64">
            <v>1240</v>
          </cell>
        </row>
        <row r="65">
          <cell r="A65" t="str">
            <v>Dora</v>
          </cell>
          <cell r="C65" t="str">
            <v>-</v>
          </cell>
          <cell r="D65" t="str">
            <v>-</v>
          </cell>
          <cell r="E65" t="str">
            <v>-</v>
          </cell>
          <cell r="F65" t="str">
            <v>-</v>
          </cell>
          <cell r="G65" t="str">
            <v>-</v>
          </cell>
          <cell r="H65">
            <v>113</v>
          </cell>
          <cell r="I65">
            <v>196</v>
          </cell>
          <cell r="J65">
            <v>168</v>
          </cell>
          <cell r="K65">
            <v>171</v>
          </cell>
          <cell r="L65">
            <v>130</v>
          </cell>
          <cell r="M65">
            <v>130</v>
          </cell>
          <cell r="N65">
            <v>130</v>
          </cell>
          <cell r="O65">
            <v>129</v>
          </cell>
          <cell r="P65">
            <v>129</v>
          </cell>
          <cell r="Q65">
            <v>129</v>
          </cell>
          <cell r="R65">
            <v>130</v>
          </cell>
          <cell r="S65">
            <v>127</v>
          </cell>
          <cell r="T65">
            <v>127</v>
          </cell>
          <cell r="U65">
            <v>124</v>
          </cell>
          <cell r="V65">
            <v>124</v>
          </cell>
        </row>
        <row r="66">
          <cell r="A66" t="str">
            <v>Eagle Nest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>
            <v>94</v>
          </cell>
          <cell r="J66">
            <v>202</v>
          </cell>
          <cell r="K66">
            <v>187</v>
          </cell>
          <cell r="L66">
            <v>306</v>
          </cell>
          <cell r="M66">
            <v>305</v>
          </cell>
          <cell r="N66">
            <v>304</v>
          </cell>
          <cell r="O66">
            <v>311</v>
          </cell>
          <cell r="P66">
            <v>309</v>
          </cell>
          <cell r="Q66">
            <v>308</v>
          </cell>
          <cell r="R66">
            <v>310</v>
          </cell>
          <cell r="S66">
            <v>308</v>
          </cell>
          <cell r="T66">
            <v>303</v>
          </cell>
          <cell r="U66">
            <v>297</v>
          </cell>
          <cell r="V66">
            <v>292</v>
          </cell>
        </row>
        <row r="67">
          <cell r="A67" t="str">
            <v>Edgewood</v>
          </cell>
          <cell r="C67" t="str">
            <v>-</v>
          </cell>
          <cell r="D67" t="str">
            <v>-</v>
          </cell>
          <cell r="E67" t="str">
            <v>-</v>
          </cell>
          <cell r="F67" t="str">
            <v>-</v>
          </cell>
          <cell r="G67" t="str">
            <v>-</v>
          </cell>
          <cell r="H67" t="str">
            <v>-</v>
          </cell>
          <cell r="I67" t="str">
            <v>-</v>
          </cell>
          <cell r="J67" t="str">
            <v>-</v>
          </cell>
          <cell r="K67" t="str">
            <v>-</v>
          </cell>
          <cell r="L67">
            <v>1893</v>
          </cell>
          <cell r="M67">
            <v>1985</v>
          </cell>
          <cell r="N67">
            <v>2064</v>
          </cell>
          <cell r="O67">
            <v>2273</v>
          </cell>
          <cell r="P67">
            <v>2474</v>
          </cell>
          <cell r="Q67">
            <v>2530</v>
          </cell>
          <cell r="R67">
            <v>2625</v>
          </cell>
          <cell r="S67">
            <v>2636</v>
          </cell>
          <cell r="T67">
            <v>2750</v>
          </cell>
          <cell r="U67">
            <v>2876</v>
          </cell>
          <cell r="V67">
            <v>4363</v>
          </cell>
        </row>
        <row r="68">
          <cell r="A68" t="str">
            <v>Elephant Butte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 xml:space="preserve">      na</v>
          </cell>
          <cell r="H68" t="str">
            <v>-</v>
          </cell>
          <cell r="I68" t="str">
            <v>-</v>
          </cell>
          <cell r="J68" t="str">
            <v>-</v>
          </cell>
          <cell r="K68">
            <v>193</v>
          </cell>
          <cell r="L68">
            <v>1390</v>
          </cell>
          <cell r="M68">
            <v>1402</v>
          </cell>
          <cell r="N68">
            <v>1395</v>
          </cell>
          <cell r="O68">
            <v>1387</v>
          </cell>
          <cell r="P68">
            <v>1405</v>
          </cell>
          <cell r="Q68">
            <v>1361</v>
          </cell>
          <cell r="R68">
            <v>1347</v>
          </cell>
          <cell r="S68">
            <v>1357</v>
          </cell>
          <cell r="T68">
            <v>1353</v>
          </cell>
          <cell r="U68">
            <v>1378</v>
          </cell>
          <cell r="V68">
            <v>1396</v>
          </cell>
        </row>
        <row r="69">
          <cell r="A69" t="str">
            <v>Elida</v>
          </cell>
          <cell r="C69">
            <v>327</v>
          </cell>
          <cell r="D69">
            <v>300</v>
          </cell>
          <cell r="E69">
            <v>325</v>
          </cell>
          <cell r="F69">
            <v>330</v>
          </cell>
          <cell r="G69">
            <v>430</v>
          </cell>
          <cell r="H69">
            <v>534</v>
          </cell>
          <cell r="I69">
            <v>233</v>
          </cell>
          <cell r="J69">
            <v>202</v>
          </cell>
          <cell r="K69">
            <v>322</v>
          </cell>
          <cell r="L69">
            <v>183</v>
          </cell>
          <cell r="M69">
            <v>182</v>
          </cell>
          <cell r="N69">
            <v>183</v>
          </cell>
          <cell r="O69">
            <v>184</v>
          </cell>
          <cell r="P69">
            <v>182</v>
          </cell>
          <cell r="Q69">
            <v>182</v>
          </cell>
          <cell r="R69">
            <v>185</v>
          </cell>
          <cell r="S69">
            <v>187</v>
          </cell>
          <cell r="T69">
            <v>184</v>
          </cell>
          <cell r="U69">
            <v>180</v>
          </cell>
          <cell r="V69">
            <v>180</v>
          </cell>
        </row>
        <row r="70">
          <cell r="A70" t="str">
            <v>Encino</v>
          </cell>
          <cell r="C70" t="str">
            <v>-</v>
          </cell>
          <cell r="D70" t="str">
            <v>-</v>
          </cell>
          <cell r="E70" t="str">
            <v>-</v>
          </cell>
          <cell r="F70">
            <v>652</v>
          </cell>
          <cell r="G70">
            <v>408</v>
          </cell>
          <cell r="H70">
            <v>346</v>
          </cell>
          <cell r="I70">
            <v>250</v>
          </cell>
          <cell r="J70">
            <v>155</v>
          </cell>
          <cell r="K70">
            <v>131</v>
          </cell>
          <cell r="L70">
            <v>94</v>
          </cell>
          <cell r="M70">
            <v>94</v>
          </cell>
          <cell r="N70">
            <v>91</v>
          </cell>
          <cell r="O70">
            <v>91</v>
          </cell>
          <cell r="P70">
            <v>90</v>
          </cell>
          <cell r="Q70">
            <v>91</v>
          </cell>
          <cell r="R70">
            <v>90</v>
          </cell>
          <cell r="S70">
            <v>89</v>
          </cell>
          <cell r="T70">
            <v>90</v>
          </cell>
          <cell r="U70">
            <v>89</v>
          </cell>
          <cell r="V70">
            <v>90</v>
          </cell>
        </row>
        <row r="71">
          <cell r="A71" t="str">
            <v>Espanola</v>
          </cell>
          <cell r="C71" t="str">
            <v>-</v>
          </cell>
          <cell r="D71" t="str">
            <v>-</v>
          </cell>
          <cell r="E71">
            <v>314</v>
          </cell>
          <cell r="F71">
            <v>643</v>
          </cell>
          <cell r="G71">
            <v>1446</v>
          </cell>
          <cell r="H71">
            <v>1976</v>
          </cell>
          <cell r="I71">
            <v>4528</v>
          </cell>
          <cell r="J71">
            <v>6803</v>
          </cell>
          <cell r="K71">
            <v>9295</v>
          </cell>
          <cell r="L71">
            <v>9688</v>
          </cell>
          <cell r="M71">
            <v>9700</v>
          </cell>
          <cell r="N71">
            <v>9678</v>
          </cell>
          <cell r="O71">
            <v>9707</v>
          </cell>
          <cell r="P71">
            <v>9691</v>
          </cell>
          <cell r="Q71">
            <v>9694</v>
          </cell>
          <cell r="R71">
            <v>9680</v>
          </cell>
          <cell r="S71">
            <v>9711</v>
          </cell>
          <cell r="T71">
            <v>9707</v>
          </cell>
          <cell r="U71">
            <v>9688</v>
          </cell>
          <cell r="V71">
            <v>9708</v>
          </cell>
        </row>
        <row r="72">
          <cell r="A72" t="str">
            <v>Estancia</v>
          </cell>
          <cell r="C72">
            <v>517</v>
          </cell>
          <cell r="D72">
            <v>578</v>
          </cell>
          <cell r="E72">
            <v>634</v>
          </cell>
          <cell r="F72">
            <v>668</v>
          </cell>
          <cell r="G72">
            <v>916</v>
          </cell>
          <cell r="H72">
            <v>797</v>
          </cell>
          <cell r="I72">
            <v>721</v>
          </cell>
          <cell r="J72">
            <v>830</v>
          </cell>
          <cell r="K72">
            <v>800</v>
          </cell>
          <cell r="L72">
            <v>1584</v>
          </cell>
          <cell r="M72">
            <v>1585</v>
          </cell>
          <cell r="N72">
            <v>1565</v>
          </cell>
          <cell r="O72">
            <v>1556</v>
          </cell>
          <cell r="P72">
            <v>1568</v>
          </cell>
          <cell r="Q72">
            <v>1575</v>
          </cell>
          <cell r="R72">
            <v>1569</v>
          </cell>
          <cell r="S72">
            <v>1581</v>
          </cell>
          <cell r="T72">
            <v>1593</v>
          </cell>
          <cell r="U72">
            <v>1576</v>
          </cell>
          <cell r="V72">
            <v>1584</v>
          </cell>
        </row>
        <row r="73">
          <cell r="A73" t="str">
            <v>Eunice</v>
          </cell>
          <cell r="C73" t="str">
            <v>-</v>
          </cell>
          <cell r="D73" t="str">
            <v>-</v>
          </cell>
          <cell r="E73" t="str">
            <v>-</v>
          </cell>
          <cell r="F73">
            <v>1227</v>
          </cell>
          <cell r="G73">
            <v>2352</v>
          </cell>
          <cell r="H73">
            <v>3531</v>
          </cell>
          <cell r="I73">
            <v>2641</v>
          </cell>
          <cell r="J73">
            <v>2970</v>
          </cell>
          <cell r="K73">
            <v>2700</v>
          </cell>
          <cell r="L73">
            <v>2562</v>
          </cell>
          <cell r="M73">
            <v>2576</v>
          </cell>
          <cell r="N73">
            <v>2550</v>
          </cell>
          <cell r="O73">
            <v>2576</v>
          </cell>
          <cell r="P73">
            <v>2568</v>
          </cell>
          <cell r="Q73">
            <v>2566</v>
          </cell>
          <cell r="R73">
            <v>2643</v>
          </cell>
          <cell r="S73">
            <v>2745</v>
          </cell>
          <cell r="T73">
            <v>2766</v>
          </cell>
          <cell r="U73">
            <v>2795</v>
          </cell>
          <cell r="V73">
            <v>2837</v>
          </cell>
        </row>
        <row r="74">
          <cell r="A74" t="str">
            <v>Farmington</v>
          </cell>
          <cell r="C74">
            <v>785</v>
          </cell>
          <cell r="D74">
            <v>728</v>
          </cell>
          <cell r="E74">
            <v>1350</v>
          </cell>
          <cell r="F74">
            <v>2161</v>
          </cell>
          <cell r="G74">
            <v>3637</v>
          </cell>
          <cell r="H74">
            <v>23786</v>
          </cell>
          <cell r="I74">
            <v>21979</v>
          </cell>
          <cell r="J74">
            <v>32677</v>
          </cell>
          <cell r="K74">
            <v>34588</v>
          </cell>
          <cell r="L74">
            <v>37844</v>
          </cell>
          <cell r="M74">
            <v>38445</v>
          </cell>
          <cell r="N74">
            <v>38794</v>
          </cell>
          <cell r="O74">
            <v>39914</v>
          </cell>
          <cell r="P74">
            <v>40646</v>
          </cell>
          <cell r="Q74">
            <v>41166</v>
          </cell>
          <cell r="R74">
            <v>41771</v>
          </cell>
          <cell r="S74">
            <v>41918</v>
          </cell>
          <cell r="T74">
            <v>42365</v>
          </cell>
          <cell r="U74">
            <v>42602</v>
          </cell>
          <cell r="V74">
            <v>43412</v>
          </cell>
        </row>
        <row r="75">
          <cell r="A75" t="str">
            <v>Floyd</v>
          </cell>
          <cell r="C75" t="str">
            <v>-</v>
          </cell>
          <cell r="D75" t="str">
            <v>-</v>
          </cell>
          <cell r="E75" t="str">
            <v>-</v>
          </cell>
          <cell r="F75" t="str">
            <v>-</v>
          </cell>
          <cell r="G75" t="str">
            <v>-</v>
          </cell>
          <cell r="H75">
            <v>423</v>
          </cell>
          <cell r="I75">
            <v>248</v>
          </cell>
          <cell r="J75">
            <v>146</v>
          </cell>
          <cell r="K75">
            <v>117</v>
          </cell>
          <cell r="L75">
            <v>78</v>
          </cell>
          <cell r="M75">
            <v>78</v>
          </cell>
          <cell r="N75">
            <v>78</v>
          </cell>
          <cell r="O75">
            <v>78</v>
          </cell>
          <cell r="P75">
            <v>77</v>
          </cell>
          <cell r="Q75">
            <v>78</v>
          </cell>
          <cell r="R75">
            <v>78</v>
          </cell>
          <cell r="S75">
            <v>76</v>
          </cell>
          <cell r="T75">
            <v>75</v>
          </cell>
          <cell r="U75">
            <v>74</v>
          </cell>
          <cell r="V75">
            <v>74</v>
          </cell>
        </row>
        <row r="76">
          <cell r="A76" t="str">
            <v>Folsom</v>
          </cell>
          <cell r="C76" t="str">
            <v>-</v>
          </cell>
          <cell r="D76" t="str">
            <v>-</v>
          </cell>
          <cell r="E76" t="str">
            <v>-</v>
          </cell>
          <cell r="F76">
            <v>360</v>
          </cell>
          <cell r="G76">
            <v>206</v>
          </cell>
          <cell r="H76">
            <v>142</v>
          </cell>
          <cell r="I76">
            <v>75</v>
          </cell>
          <cell r="J76">
            <v>73</v>
          </cell>
          <cell r="K76">
            <v>64</v>
          </cell>
          <cell r="L76">
            <v>75</v>
          </cell>
          <cell r="M76">
            <v>75</v>
          </cell>
          <cell r="N76">
            <v>72</v>
          </cell>
          <cell r="O76">
            <v>71</v>
          </cell>
          <cell r="P76">
            <v>68</v>
          </cell>
          <cell r="Q76">
            <v>67</v>
          </cell>
          <cell r="R76">
            <v>67</v>
          </cell>
          <cell r="S76">
            <v>66</v>
          </cell>
          <cell r="T76">
            <v>65</v>
          </cell>
          <cell r="U76">
            <v>66</v>
          </cell>
          <cell r="V76">
            <v>67</v>
          </cell>
        </row>
        <row r="77">
          <cell r="A77" t="str">
            <v>Fort Sumner</v>
          </cell>
          <cell r="C77" t="str">
            <v>-</v>
          </cell>
          <cell r="D77">
            <v>777</v>
          </cell>
          <cell r="E77">
            <v>839</v>
          </cell>
          <cell r="F77">
            <v>1669</v>
          </cell>
          <cell r="G77">
            <v>1982</v>
          </cell>
          <cell r="H77">
            <v>1809</v>
          </cell>
          <cell r="I77">
            <v>1615</v>
          </cell>
          <cell r="J77">
            <v>1421</v>
          </cell>
          <cell r="K77">
            <v>1285</v>
          </cell>
          <cell r="L77">
            <v>1249</v>
          </cell>
          <cell r="M77">
            <v>1231</v>
          </cell>
          <cell r="N77">
            <v>1182</v>
          </cell>
          <cell r="O77">
            <v>1153</v>
          </cell>
          <cell r="P77">
            <v>1116</v>
          </cell>
          <cell r="Q77">
            <v>1053</v>
          </cell>
          <cell r="R77">
            <v>1053</v>
          </cell>
          <cell r="S77">
            <v>980</v>
          </cell>
          <cell r="T77">
            <v>960</v>
          </cell>
          <cell r="U77">
            <v>946</v>
          </cell>
          <cell r="V77">
            <v>920</v>
          </cell>
        </row>
        <row r="78">
          <cell r="A78" t="str">
            <v>Gallup</v>
          </cell>
          <cell r="C78">
            <v>2204</v>
          </cell>
          <cell r="D78">
            <v>3920</v>
          </cell>
          <cell r="E78">
            <v>5992</v>
          </cell>
          <cell r="F78">
            <v>7041</v>
          </cell>
          <cell r="G78">
            <v>9133</v>
          </cell>
          <cell r="H78">
            <v>14089</v>
          </cell>
          <cell r="I78">
            <v>14596</v>
          </cell>
          <cell r="J78">
            <v>18167</v>
          </cell>
          <cell r="K78">
            <v>19340</v>
          </cell>
          <cell r="L78">
            <v>20209</v>
          </cell>
          <cell r="M78">
            <v>20805</v>
          </cell>
          <cell r="N78">
            <v>20837</v>
          </cell>
          <cell r="O78">
            <v>20427</v>
          </cell>
          <cell r="P78">
            <v>20178</v>
          </cell>
          <cell r="Q78">
            <v>19933</v>
          </cell>
          <cell r="R78">
            <v>19716</v>
          </cell>
          <cell r="S78">
            <v>19714</v>
          </cell>
          <cell r="T78">
            <v>19620</v>
          </cell>
          <cell r="U78">
            <v>19870</v>
          </cell>
          <cell r="V78">
            <v>19660</v>
          </cell>
        </row>
        <row r="79">
          <cell r="A79" t="str">
            <v>Grady</v>
          </cell>
          <cell r="C79" t="str">
            <v>-</v>
          </cell>
          <cell r="D79" t="str">
            <v>-</v>
          </cell>
          <cell r="E79" t="str">
            <v>-</v>
          </cell>
          <cell r="F79">
            <v>237</v>
          </cell>
          <cell r="G79">
            <v>130</v>
          </cell>
          <cell r="H79">
            <v>100</v>
          </cell>
          <cell r="I79">
            <v>104</v>
          </cell>
          <cell r="J79">
            <v>122</v>
          </cell>
          <cell r="K79">
            <v>105</v>
          </cell>
          <cell r="L79">
            <v>98</v>
          </cell>
          <cell r="M79">
            <v>98</v>
          </cell>
          <cell r="N79">
            <v>97</v>
          </cell>
          <cell r="O79">
            <v>97</v>
          </cell>
          <cell r="P79">
            <v>97</v>
          </cell>
          <cell r="Q79">
            <v>98</v>
          </cell>
          <cell r="R79">
            <v>98</v>
          </cell>
          <cell r="S79">
            <v>96</v>
          </cell>
          <cell r="T79">
            <v>95</v>
          </cell>
          <cell r="U79">
            <v>91</v>
          </cell>
          <cell r="V79">
            <v>91</v>
          </cell>
        </row>
        <row r="80">
          <cell r="A80" t="str">
            <v>Grants</v>
          </cell>
          <cell r="C80" t="str">
            <v>-</v>
          </cell>
          <cell r="D80" t="str">
            <v>-</v>
          </cell>
          <cell r="E80" t="str">
            <v>-</v>
          </cell>
          <cell r="F80" t="str">
            <v>-</v>
          </cell>
          <cell r="G80">
            <v>2251</v>
          </cell>
          <cell r="H80">
            <v>10274</v>
          </cell>
          <cell r="I80">
            <v>8768</v>
          </cell>
          <cell r="J80">
            <v>11439</v>
          </cell>
          <cell r="K80">
            <v>8669</v>
          </cell>
          <cell r="L80">
            <v>8806</v>
          </cell>
          <cell r="M80">
            <v>8818</v>
          </cell>
          <cell r="N80">
            <v>8776</v>
          </cell>
          <cell r="O80">
            <v>8840</v>
          </cell>
          <cell r="P80">
            <v>8901</v>
          </cell>
          <cell r="Q80">
            <v>8898</v>
          </cell>
          <cell r="R80">
            <v>8903</v>
          </cell>
          <cell r="S80">
            <v>8811</v>
          </cell>
          <cell r="T80">
            <v>8841</v>
          </cell>
          <cell r="U80">
            <v>8799</v>
          </cell>
          <cell r="V80">
            <v>8731</v>
          </cell>
        </row>
        <row r="81">
          <cell r="A81" t="str">
            <v>Grenville</v>
          </cell>
          <cell r="C81" t="str">
            <v>-</v>
          </cell>
          <cell r="D81" t="str">
            <v>-</v>
          </cell>
          <cell r="E81">
            <v>231</v>
          </cell>
          <cell r="F81">
            <v>143</v>
          </cell>
          <cell r="G81">
            <v>102</v>
          </cell>
          <cell r="H81">
            <v>55</v>
          </cell>
          <cell r="I81">
            <v>21</v>
          </cell>
          <cell r="J81">
            <v>39</v>
          </cell>
          <cell r="K81">
            <v>22</v>
          </cell>
          <cell r="L81">
            <v>25</v>
          </cell>
          <cell r="M81">
            <v>25</v>
          </cell>
          <cell r="N81">
            <v>24</v>
          </cell>
          <cell r="O81">
            <v>24</v>
          </cell>
          <cell r="P81">
            <v>23</v>
          </cell>
          <cell r="Q81">
            <v>22</v>
          </cell>
          <cell r="R81">
            <v>22</v>
          </cell>
          <cell r="S81">
            <v>22</v>
          </cell>
          <cell r="T81">
            <v>22</v>
          </cell>
          <cell r="U81">
            <v>22</v>
          </cell>
          <cell r="V81">
            <v>23</v>
          </cell>
        </row>
        <row r="82">
          <cell r="A82" t="str">
            <v>Hagerman</v>
          </cell>
          <cell r="C82">
            <v>449</v>
          </cell>
          <cell r="D82">
            <v>476</v>
          </cell>
          <cell r="E82">
            <v>609</v>
          </cell>
          <cell r="F82">
            <v>854</v>
          </cell>
          <cell r="G82">
            <v>1024</v>
          </cell>
          <cell r="H82">
            <v>1144</v>
          </cell>
          <cell r="I82">
            <v>953</v>
          </cell>
          <cell r="J82">
            <v>936</v>
          </cell>
          <cell r="K82">
            <v>959</v>
          </cell>
          <cell r="L82">
            <v>1168</v>
          </cell>
          <cell r="M82">
            <v>1167</v>
          </cell>
          <cell r="N82">
            <v>1148</v>
          </cell>
          <cell r="O82">
            <v>1140</v>
          </cell>
          <cell r="P82">
            <v>1144</v>
          </cell>
          <cell r="Q82">
            <v>1142</v>
          </cell>
          <cell r="R82">
            <v>1147</v>
          </cell>
          <cell r="S82">
            <v>1147</v>
          </cell>
          <cell r="T82">
            <v>1157</v>
          </cell>
          <cell r="U82">
            <v>1164</v>
          </cell>
          <cell r="V82">
            <v>1175</v>
          </cell>
        </row>
        <row r="83">
          <cell r="A83" t="str">
            <v>Hatch</v>
          </cell>
          <cell r="C83" t="str">
            <v>-</v>
          </cell>
          <cell r="D83" t="str">
            <v>-</v>
          </cell>
          <cell r="E83">
            <v>364</v>
          </cell>
          <cell r="F83">
            <v>822</v>
          </cell>
          <cell r="G83">
            <v>1064</v>
          </cell>
          <cell r="H83">
            <v>888</v>
          </cell>
          <cell r="I83">
            <v>867</v>
          </cell>
          <cell r="J83">
            <v>1028</v>
          </cell>
          <cell r="K83">
            <v>1318</v>
          </cell>
          <cell r="L83">
            <v>1673</v>
          </cell>
          <cell r="M83">
            <v>1636</v>
          </cell>
          <cell r="N83">
            <v>1633</v>
          </cell>
          <cell r="O83">
            <v>1633</v>
          </cell>
          <cell r="P83">
            <v>1632</v>
          </cell>
          <cell r="Q83">
            <v>1636</v>
          </cell>
          <cell r="R83">
            <v>1629</v>
          </cell>
          <cell r="S83">
            <v>1624</v>
          </cell>
          <cell r="T83">
            <v>1631</v>
          </cell>
          <cell r="U83">
            <v>1641</v>
          </cell>
          <cell r="V83">
            <v>1667</v>
          </cell>
        </row>
        <row r="84">
          <cell r="A84" t="str">
            <v>Hobbs</v>
          </cell>
          <cell r="C84" t="str">
            <v>-</v>
          </cell>
          <cell r="D84" t="str">
            <v>-</v>
          </cell>
          <cell r="E84">
            <v>598</v>
          </cell>
          <cell r="F84">
            <v>10619</v>
          </cell>
          <cell r="G84">
            <v>13875</v>
          </cell>
          <cell r="H84">
            <v>26275</v>
          </cell>
          <cell r="I84">
            <v>26025</v>
          </cell>
          <cell r="J84">
            <v>29153</v>
          </cell>
          <cell r="K84">
            <v>29445</v>
          </cell>
          <cell r="L84">
            <v>28657</v>
          </cell>
          <cell r="M84">
            <v>28612</v>
          </cell>
          <cell r="N84">
            <v>28367</v>
          </cell>
          <cell r="O84">
            <v>28559</v>
          </cell>
          <cell r="P84">
            <v>28434</v>
          </cell>
          <cell r="Q84">
            <v>28545</v>
          </cell>
          <cell r="R84">
            <v>28609</v>
          </cell>
          <cell r="S84">
            <v>28905</v>
          </cell>
          <cell r="T84">
            <v>29744</v>
          </cell>
          <cell r="U84">
            <v>30513</v>
          </cell>
          <cell r="V84">
            <v>31843</v>
          </cell>
        </row>
        <row r="85">
          <cell r="A85" t="str">
            <v>Hope</v>
          </cell>
          <cell r="C85">
            <v>417</v>
          </cell>
          <cell r="D85">
            <v>430</v>
          </cell>
          <cell r="E85">
            <v>275</v>
          </cell>
          <cell r="F85">
            <v>289</v>
          </cell>
          <cell r="G85">
            <v>186</v>
          </cell>
          <cell r="H85">
            <v>108</v>
          </cell>
          <cell r="I85">
            <v>90</v>
          </cell>
          <cell r="J85">
            <v>111</v>
          </cell>
          <cell r="K85">
            <v>98</v>
          </cell>
          <cell r="L85">
            <v>107</v>
          </cell>
          <cell r="M85">
            <v>107</v>
          </cell>
          <cell r="N85">
            <v>106</v>
          </cell>
          <cell r="O85">
            <v>107</v>
          </cell>
          <cell r="P85">
            <v>107</v>
          </cell>
          <cell r="Q85">
            <v>107</v>
          </cell>
          <cell r="R85">
            <v>106</v>
          </cell>
          <cell r="S85">
            <v>107</v>
          </cell>
          <cell r="T85">
            <v>109</v>
          </cell>
          <cell r="U85">
            <v>109</v>
          </cell>
          <cell r="V85">
            <v>111</v>
          </cell>
        </row>
        <row r="86">
          <cell r="A86" t="str">
            <v>House</v>
          </cell>
          <cell r="C86" t="str">
            <v>-</v>
          </cell>
          <cell r="D86" t="str">
            <v>-</v>
          </cell>
          <cell r="E86" t="str">
            <v>-</v>
          </cell>
          <cell r="F86" t="str">
            <v>-</v>
          </cell>
          <cell r="G86" t="str">
            <v>-</v>
          </cell>
          <cell r="H86">
            <v>139</v>
          </cell>
          <cell r="I86">
            <v>119</v>
          </cell>
          <cell r="J86">
            <v>117</v>
          </cell>
          <cell r="K86">
            <v>96</v>
          </cell>
          <cell r="L86">
            <v>72</v>
          </cell>
          <cell r="M86">
            <v>71</v>
          </cell>
          <cell r="N86">
            <v>69</v>
          </cell>
          <cell r="O86">
            <v>69</v>
          </cell>
          <cell r="P86">
            <v>69</v>
          </cell>
          <cell r="Q86">
            <v>67</v>
          </cell>
          <cell r="R86">
            <v>64</v>
          </cell>
          <cell r="S86">
            <v>63</v>
          </cell>
          <cell r="T86">
            <v>63</v>
          </cell>
          <cell r="U86">
            <v>63</v>
          </cell>
          <cell r="V86">
            <v>63</v>
          </cell>
        </row>
        <row r="87">
          <cell r="A87" t="str">
            <v>Hurley</v>
          </cell>
          <cell r="C87" t="str">
            <v>-</v>
          </cell>
          <cell r="D87" t="str">
            <v>-</v>
          </cell>
          <cell r="E87" t="str">
            <v>-</v>
          </cell>
          <cell r="F87" t="str">
            <v>-</v>
          </cell>
          <cell r="G87" t="str">
            <v>-</v>
          </cell>
          <cell r="H87">
            <v>1851</v>
          </cell>
          <cell r="I87">
            <v>1796</v>
          </cell>
          <cell r="J87">
            <v>1616</v>
          </cell>
          <cell r="K87">
            <v>1442</v>
          </cell>
          <cell r="L87">
            <v>1464</v>
          </cell>
          <cell r="M87">
            <v>1458</v>
          </cell>
          <cell r="N87">
            <v>1438</v>
          </cell>
          <cell r="O87">
            <v>1404</v>
          </cell>
          <cell r="P87">
            <v>1376</v>
          </cell>
          <cell r="Q87">
            <v>1358</v>
          </cell>
          <cell r="R87">
            <v>1370</v>
          </cell>
          <cell r="S87">
            <v>1392</v>
          </cell>
          <cell r="T87">
            <v>1410</v>
          </cell>
          <cell r="U87">
            <v>1417</v>
          </cell>
          <cell r="V87">
            <v>1411</v>
          </cell>
        </row>
        <row r="88">
          <cell r="A88" t="str">
            <v>Jal</v>
          </cell>
          <cell r="C88" t="str">
            <v>-</v>
          </cell>
          <cell r="D88" t="str">
            <v>-</v>
          </cell>
          <cell r="E88">
            <v>404</v>
          </cell>
          <cell r="F88">
            <v>1157</v>
          </cell>
          <cell r="G88">
            <v>2047</v>
          </cell>
          <cell r="H88">
            <v>3051</v>
          </cell>
          <cell r="I88">
            <v>2602</v>
          </cell>
          <cell r="J88">
            <v>2675</v>
          </cell>
          <cell r="K88">
            <v>2153</v>
          </cell>
          <cell r="L88">
            <v>1996</v>
          </cell>
          <cell r="M88">
            <v>2005</v>
          </cell>
          <cell r="N88">
            <v>1980</v>
          </cell>
          <cell r="O88">
            <v>1993</v>
          </cell>
          <cell r="P88">
            <v>1990</v>
          </cell>
          <cell r="Q88">
            <v>1987</v>
          </cell>
          <cell r="R88">
            <v>2010</v>
          </cell>
          <cell r="S88">
            <v>2035</v>
          </cell>
          <cell r="T88">
            <v>2041</v>
          </cell>
          <cell r="U88">
            <v>2063</v>
          </cell>
          <cell r="V88">
            <v>2094</v>
          </cell>
        </row>
        <row r="89">
          <cell r="A89" t="str">
            <v>Jemez Springs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>
            <v>223</v>
          </cell>
          <cell r="I89">
            <v>356</v>
          </cell>
          <cell r="J89">
            <v>316</v>
          </cell>
          <cell r="K89">
            <v>359</v>
          </cell>
          <cell r="L89">
            <v>375</v>
          </cell>
          <cell r="M89">
            <v>372</v>
          </cell>
          <cell r="N89">
            <v>376</v>
          </cell>
          <cell r="O89">
            <v>411</v>
          </cell>
          <cell r="P89">
            <v>439</v>
          </cell>
          <cell r="Q89">
            <v>440</v>
          </cell>
          <cell r="R89">
            <v>438</v>
          </cell>
          <cell r="S89">
            <v>430</v>
          </cell>
          <cell r="T89">
            <v>433</v>
          </cell>
          <cell r="U89">
            <v>439</v>
          </cell>
          <cell r="V89">
            <v>445</v>
          </cell>
        </row>
        <row r="90">
          <cell r="A90" t="str">
            <v>Lake Arthur</v>
          </cell>
          <cell r="C90">
            <v>344</v>
          </cell>
          <cell r="D90">
            <v>141</v>
          </cell>
          <cell r="E90">
            <v>215</v>
          </cell>
          <cell r="F90">
            <v>279</v>
          </cell>
          <cell r="G90">
            <v>380</v>
          </cell>
          <cell r="H90">
            <v>387</v>
          </cell>
          <cell r="I90">
            <v>306</v>
          </cell>
          <cell r="J90">
            <v>327</v>
          </cell>
          <cell r="K90">
            <v>339</v>
          </cell>
          <cell r="L90">
            <v>432</v>
          </cell>
          <cell r="M90">
            <v>431</v>
          </cell>
          <cell r="N90">
            <v>424</v>
          </cell>
          <cell r="O90">
            <v>428</v>
          </cell>
          <cell r="P90">
            <v>429</v>
          </cell>
          <cell r="Q90">
            <v>425</v>
          </cell>
          <cell r="R90">
            <v>427</v>
          </cell>
          <cell r="S90">
            <v>432</v>
          </cell>
          <cell r="T90">
            <v>435</v>
          </cell>
          <cell r="U90">
            <v>434</v>
          </cell>
          <cell r="V90">
            <v>438</v>
          </cell>
        </row>
        <row r="91">
          <cell r="A91" t="str">
            <v>Las Cruces</v>
          </cell>
          <cell r="C91">
            <v>3836</v>
          </cell>
          <cell r="D91">
            <v>3969</v>
          </cell>
          <cell r="E91">
            <v>5811</v>
          </cell>
          <cell r="F91">
            <v>8385</v>
          </cell>
          <cell r="G91">
            <v>12325</v>
          </cell>
          <cell r="H91">
            <v>29367</v>
          </cell>
          <cell r="I91">
            <v>37857</v>
          </cell>
          <cell r="J91">
            <v>45086</v>
          </cell>
          <cell r="K91">
            <v>62648</v>
          </cell>
          <cell r="L91">
            <v>74267</v>
          </cell>
          <cell r="M91">
            <v>73605</v>
          </cell>
          <cell r="N91">
            <v>74230</v>
          </cell>
          <cell r="O91">
            <v>75684</v>
          </cell>
          <cell r="P91">
            <v>78032</v>
          </cell>
          <cell r="Q91">
            <v>80226</v>
          </cell>
          <cell r="R91">
            <v>83597</v>
          </cell>
          <cell r="S91">
            <v>86904</v>
          </cell>
          <cell r="T91">
            <v>89140</v>
          </cell>
          <cell r="U91">
            <v>90792</v>
          </cell>
          <cell r="V91">
            <v>93452</v>
          </cell>
        </row>
        <row r="92">
          <cell r="A92" t="str">
            <v>Las Vegas</v>
          </cell>
          <cell r="C92">
            <v>6934</v>
          </cell>
          <cell r="D92">
            <v>8206</v>
          </cell>
          <cell r="E92">
            <v>9097</v>
          </cell>
          <cell r="F92">
            <v>12362</v>
          </cell>
          <cell r="G92">
            <v>13763</v>
          </cell>
          <cell r="H92">
            <v>13818</v>
          </cell>
          <cell r="I92">
            <v>13835</v>
          </cell>
          <cell r="J92">
            <v>14322</v>
          </cell>
          <cell r="K92">
            <v>14522</v>
          </cell>
          <cell r="L92">
            <v>14565</v>
          </cell>
          <cell r="M92">
            <v>14565</v>
          </cell>
          <cell r="N92">
            <v>14353</v>
          </cell>
          <cell r="O92">
            <v>14221</v>
          </cell>
          <cell r="P92">
            <v>14136</v>
          </cell>
          <cell r="Q92">
            <v>14110</v>
          </cell>
          <cell r="R92">
            <v>14087</v>
          </cell>
          <cell r="S92">
            <v>13890</v>
          </cell>
          <cell r="T92">
            <v>13787</v>
          </cell>
          <cell r="U92">
            <v>13738</v>
          </cell>
          <cell r="V92">
            <v>13689</v>
          </cell>
        </row>
        <row r="93">
          <cell r="A93" t="str">
            <v>Logan</v>
          </cell>
          <cell r="C93" t="str">
            <v>-</v>
          </cell>
          <cell r="D93" t="str">
            <v>-</v>
          </cell>
          <cell r="E93" t="str">
            <v>-</v>
          </cell>
          <cell r="F93" t="str">
            <v>-</v>
          </cell>
          <cell r="G93" t="str">
            <v>-</v>
          </cell>
          <cell r="H93">
            <v>320</v>
          </cell>
          <cell r="I93">
            <v>386</v>
          </cell>
          <cell r="J93">
            <v>735</v>
          </cell>
          <cell r="K93">
            <v>804</v>
          </cell>
          <cell r="L93">
            <v>1094</v>
          </cell>
          <cell r="M93">
            <v>1097</v>
          </cell>
          <cell r="N93">
            <v>1085</v>
          </cell>
          <cell r="O93">
            <v>1073</v>
          </cell>
          <cell r="P93">
            <v>1066</v>
          </cell>
          <cell r="Q93">
            <v>1039</v>
          </cell>
          <cell r="R93">
            <v>1018</v>
          </cell>
          <cell r="S93">
            <v>1014</v>
          </cell>
          <cell r="T93">
            <v>1009</v>
          </cell>
          <cell r="U93">
            <v>1006</v>
          </cell>
          <cell r="V93">
            <v>997</v>
          </cell>
        </row>
        <row r="94">
          <cell r="A94" t="str">
            <v>Lordsburg</v>
          </cell>
          <cell r="C94" t="str">
            <v>-</v>
          </cell>
          <cell r="D94">
            <v>1325</v>
          </cell>
          <cell r="E94">
            <v>2069</v>
          </cell>
          <cell r="F94">
            <v>3101</v>
          </cell>
          <cell r="G94">
            <v>3525</v>
          </cell>
          <cell r="H94">
            <v>3436</v>
          </cell>
          <cell r="I94">
            <v>3429</v>
          </cell>
          <cell r="J94">
            <v>3195</v>
          </cell>
          <cell r="K94">
            <v>2981</v>
          </cell>
          <cell r="L94">
            <v>3379</v>
          </cell>
          <cell r="M94">
            <v>3277</v>
          </cell>
          <cell r="N94">
            <v>3102</v>
          </cell>
          <cell r="O94">
            <v>3006</v>
          </cell>
          <cell r="P94">
            <v>2924</v>
          </cell>
          <cell r="Q94">
            <v>2873</v>
          </cell>
          <cell r="R94">
            <v>2832</v>
          </cell>
          <cell r="S94">
            <v>2812</v>
          </cell>
          <cell r="T94">
            <v>2866</v>
          </cell>
          <cell r="U94">
            <v>2887</v>
          </cell>
          <cell r="V94">
            <v>2882</v>
          </cell>
        </row>
        <row r="95">
          <cell r="A95" t="str">
            <v>Los Lunas</v>
          </cell>
          <cell r="C95" t="str">
            <v>-</v>
          </cell>
          <cell r="D95" t="str">
            <v>-</v>
          </cell>
          <cell r="E95">
            <v>513</v>
          </cell>
          <cell r="F95">
            <v>686</v>
          </cell>
          <cell r="G95">
            <v>889</v>
          </cell>
          <cell r="H95">
            <v>1186</v>
          </cell>
          <cell r="I95">
            <v>973</v>
          </cell>
          <cell r="J95">
            <v>3525</v>
          </cell>
          <cell r="K95">
            <v>6135</v>
          </cell>
          <cell r="L95">
            <v>10034</v>
          </cell>
          <cell r="M95">
            <v>10115</v>
          </cell>
          <cell r="N95">
            <v>10149</v>
          </cell>
          <cell r="O95">
            <v>10395</v>
          </cell>
          <cell r="P95">
            <v>10611</v>
          </cell>
          <cell r="Q95">
            <v>10722</v>
          </cell>
          <cell r="R95">
            <v>10990</v>
          </cell>
          <cell r="S95">
            <v>12271</v>
          </cell>
          <cell r="T95">
            <v>13414</v>
          </cell>
          <cell r="U95">
            <v>14142</v>
          </cell>
          <cell r="V95">
            <v>14328</v>
          </cell>
        </row>
        <row r="96">
          <cell r="A96" t="str">
            <v>Los Ranchos de Albuquerque</v>
          </cell>
          <cell r="C96" t="str">
            <v>-</v>
          </cell>
          <cell r="D96" t="str">
            <v>-</v>
          </cell>
          <cell r="E96" t="str">
            <v>-</v>
          </cell>
          <cell r="F96" t="str">
            <v>-</v>
          </cell>
          <cell r="G96" t="str">
            <v>-</v>
          </cell>
          <cell r="H96" t="str">
            <v>-</v>
          </cell>
          <cell r="I96">
            <v>1900</v>
          </cell>
          <cell r="J96">
            <v>2739</v>
          </cell>
          <cell r="K96">
            <v>4893</v>
          </cell>
          <cell r="L96">
            <v>5092</v>
          </cell>
          <cell r="M96">
            <v>5436</v>
          </cell>
          <cell r="N96">
            <v>5424</v>
          </cell>
          <cell r="O96">
            <v>5452</v>
          </cell>
          <cell r="P96">
            <v>5426</v>
          </cell>
          <cell r="Q96">
            <v>5449</v>
          </cell>
          <cell r="R96">
            <v>5500</v>
          </cell>
          <cell r="S96">
            <v>5509</v>
          </cell>
          <cell r="T96">
            <v>5507</v>
          </cell>
          <cell r="U96">
            <v>5547</v>
          </cell>
          <cell r="V96">
            <v>5588</v>
          </cell>
        </row>
        <row r="97">
          <cell r="A97" t="str">
            <v>Loving</v>
          </cell>
          <cell r="C97" t="str">
            <v>-</v>
          </cell>
          <cell r="D97" t="str">
            <v>-</v>
          </cell>
          <cell r="E97" t="str">
            <v>-</v>
          </cell>
          <cell r="F97" t="str">
            <v>-</v>
          </cell>
          <cell r="G97">
            <v>1487</v>
          </cell>
          <cell r="H97">
            <v>1646</v>
          </cell>
          <cell r="I97">
            <v>1192</v>
          </cell>
          <cell r="J97">
            <v>1355</v>
          </cell>
          <cell r="K97">
            <v>1202</v>
          </cell>
          <cell r="L97">
            <v>1326</v>
          </cell>
          <cell r="M97">
            <v>1339</v>
          </cell>
          <cell r="N97">
            <v>1320</v>
          </cell>
          <cell r="O97">
            <v>1331</v>
          </cell>
          <cell r="P97">
            <v>1333</v>
          </cell>
          <cell r="Q97">
            <v>1339</v>
          </cell>
          <cell r="R97">
            <v>1321</v>
          </cell>
          <cell r="S97">
            <v>1335</v>
          </cell>
          <cell r="T97">
            <v>1343</v>
          </cell>
          <cell r="U97">
            <v>1352</v>
          </cell>
          <cell r="V97">
            <v>1369</v>
          </cell>
        </row>
        <row r="98">
          <cell r="A98" t="str">
            <v>Lovington</v>
          </cell>
          <cell r="C98" t="str">
            <v>-</v>
          </cell>
          <cell r="D98">
            <v>411</v>
          </cell>
          <cell r="E98">
            <v>961</v>
          </cell>
          <cell r="F98">
            <v>1916</v>
          </cell>
          <cell r="G98">
            <v>3134</v>
          </cell>
          <cell r="H98">
            <v>9660</v>
          </cell>
          <cell r="I98">
            <v>8915</v>
          </cell>
          <cell r="J98">
            <v>9727</v>
          </cell>
          <cell r="K98">
            <v>9495</v>
          </cell>
          <cell r="L98">
            <v>9471</v>
          </cell>
          <cell r="M98">
            <v>9522</v>
          </cell>
          <cell r="N98">
            <v>9474</v>
          </cell>
          <cell r="O98">
            <v>9585</v>
          </cell>
          <cell r="P98">
            <v>9542</v>
          </cell>
          <cell r="Q98">
            <v>9692</v>
          </cell>
          <cell r="R98">
            <v>9831</v>
          </cell>
          <cell r="S98">
            <v>9929</v>
          </cell>
          <cell r="T98">
            <v>9957</v>
          </cell>
          <cell r="U98">
            <v>10060</v>
          </cell>
          <cell r="V98">
            <v>10206</v>
          </cell>
        </row>
        <row r="99">
          <cell r="A99" t="str">
            <v>Magdalena</v>
          </cell>
          <cell r="C99" t="str">
            <v>-</v>
          </cell>
          <cell r="D99">
            <v>1867</v>
          </cell>
          <cell r="E99">
            <v>1371</v>
          </cell>
          <cell r="F99">
            <v>1323</v>
          </cell>
          <cell r="G99">
            <v>1297</v>
          </cell>
          <cell r="H99">
            <v>1211</v>
          </cell>
          <cell r="I99">
            <v>652</v>
          </cell>
          <cell r="J99">
            <v>1022</v>
          </cell>
          <cell r="K99">
            <v>844</v>
          </cell>
          <cell r="L99">
            <v>913</v>
          </cell>
          <cell r="M99">
            <v>910</v>
          </cell>
          <cell r="N99">
            <v>903</v>
          </cell>
          <cell r="O99">
            <v>907</v>
          </cell>
          <cell r="P99">
            <v>931</v>
          </cell>
          <cell r="Q99">
            <v>937</v>
          </cell>
          <cell r="R99">
            <v>964</v>
          </cell>
          <cell r="S99">
            <v>980</v>
          </cell>
          <cell r="T99">
            <v>974</v>
          </cell>
          <cell r="U99">
            <v>972</v>
          </cell>
          <cell r="V99">
            <v>964</v>
          </cell>
        </row>
        <row r="100">
          <cell r="A100" t="str">
            <v>Maxwell</v>
          </cell>
          <cell r="C100" t="str">
            <v>-</v>
          </cell>
          <cell r="D100">
            <v>384</v>
          </cell>
          <cell r="E100">
            <v>439</v>
          </cell>
          <cell r="F100">
            <v>483</v>
          </cell>
          <cell r="G100">
            <v>404</v>
          </cell>
          <cell r="H100">
            <v>392</v>
          </cell>
          <cell r="I100">
            <v>393</v>
          </cell>
          <cell r="J100">
            <v>316</v>
          </cell>
          <cell r="K100">
            <v>196</v>
          </cell>
          <cell r="L100">
            <v>274</v>
          </cell>
          <cell r="M100">
            <v>274</v>
          </cell>
          <cell r="N100">
            <v>272</v>
          </cell>
          <cell r="O100">
            <v>273</v>
          </cell>
          <cell r="P100">
            <v>266</v>
          </cell>
          <cell r="Q100">
            <v>265</v>
          </cell>
          <cell r="R100">
            <v>260</v>
          </cell>
          <cell r="S100">
            <v>257</v>
          </cell>
          <cell r="T100">
            <v>254</v>
          </cell>
          <cell r="U100">
            <v>248</v>
          </cell>
          <cell r="V100">
            <v>244</v>
          </cell>
        </row>
        <row r="101">
          <cell r="A101" t="str">
            <v>Melrose</v>
          </cell>
          <cell r="C101" t="str">
            <v>-</v>
          </cell>
          <cell r="D101">
            <v>364</v>
          </cell>
          <cell r="E101">
            <v>655</v>
          </cell>
          <cell r="F101">
            <v>851</v>
          </cell>
          <cell r="G101">
            <v>936</v>
          </cell>
          <cell r="H101">
            <v>698</v>
          </cell>
          <cell r="I101">
            <v>636</v>
          </cell>
          <cell r="J101">
            <v>649</v>
          </cell>
          <cell r="K101">
            <v>666</v>
          </cell>
          <cell r="L101">
            <v>736</v>
          </cell>
          <cell r="M101">
            <v>734</v>
          </cell>
          <cell r="N101">
            <v>728</v>
          </cell>
          <cell r="O101">
            <v>726</v>
          </cell>
          <cell r="P101">
            <v>725</v>
          </cell>
          <cell r="Q101">
            <v>730</v>
          </cell>
          <cell r="R101">
            <v>729</v>
          </cell>
          <cell r="S101">
            <v>715</v>
          </cell>
          <cell r="T101">
            <v>705</v>
          </cell>
          <cell r="U101">
            <v>677</v>
          </cell>
          <cell r="V101">
            <v>679</v>
          </cell>
        </row>
        <row r="102">
          <cell r="A102" t="str">
            <v>Mesilla</v>
          </cell>
          <cell r="C102" t="str">
            <v>-</v>
          </cell>
          <cell r="D102" t="str">
            <v>-</v>
          </cell>
          <cell r="E102" t="str">
            <v>-</v>
          </cell>
          <cell r="F102" t="str">
            <v>-</v>
          </cell>
          <cell r="G102" t="str">
            <v>-</v>
          </cell>
          <cell r="H102" t="str">
            <v>-</v>
          </cell>
          <cell r="I102">
            <v>1713</v>
          </cell>
          <cell r="J102">
            <v>2029</v>
          </cell>
          <cell r="K102">
            <v>1976</v>
          </cell>
          <cell r="L102">
            <v>2180</v>
          </cell>
          <cell r="M102">
            <v>2492</v>
          </cell>
          <cell r="N102">
            <v>2470</v>
          </cell>
          <cell r="O102">
            <v>2466</v>
          </cell>
          <cell r="P102">
            <v>2462</v>
          </cell>
          <cell r="Q102">
            <v>2467</v>
          </cell>
          <cell r="R102">
            <v>2455</v>
          </cell>
          <cell r="S102">
            <v>2446</v>
          </cell>
          <cell r="T102">
            <v>2456</v>
          </cell>
          <cell r="U102">
            <v>2470</v>
          </cell>
          <cell r="V102">
            <v>2510</v>
          </cell>
        </row>
        <row r="103">
          <cell r="A103" t="str">
            <v>Milan</v>
          </cell>
          <cell r="C103" t="str">
            <v>-</v>
          </cell>
          <cell r="D103" t="str">
            <v>-</v>
          </cell>
          <cell r="E103" t="str">
            <v>-</v>
          </cell>
          <cell r="F103" t="str">
            <v>-</v>
          </cell>
          <cell r="G103" t="str">
            <v>-</v>
          </cell>
          <cell r="H103">
            <v>2658</v>
          </cell>
          <cell r="I103">
            <v>2222</v>
          </cell>
          <cell r="J103">
            <v>3747</v>
          </cell>
          <cell r="K103">
            <v>1967</v>
          </cell>
          <cell r="L103">
            <v>1891</v>
          </cell>
          <cell r="M103">
            <v>1899</v>
          </cell>
          <cell r="N103">
            <v>2670</v>
          </cell>
          <cell r="O103">
            <v>2491</v>
          </cell>
          <cell r="P103">
            <v>2501</v>
          </cell>
          <cell r="Q103">
            <v>2497</v>
          </cell>
          <cell r="R103">
            <v>2493</v>
          </cell>
          <cell r="S103">
            <v>2476</v>
          </cell>
          <cell r="T103">
            <v>2480</v>
          </cell>
          <cell r="U103">
            <v>2468</v>
          </cell>
          <cell r="V103">
            <v>2451</v>
          </cell>
        </row>
        <row r="104">
          <cell r="A104" t="str">
            <v>Moriarty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  <cell r="H104">
            <v>720</v>
          </cell>
          <cell r="I104">
            <v>758</v>
          </cell>
          <cell r="J104">
            <v>1276</v>
          </cell>
          <cell r="K104">
            <v>1420</v>
          </cell>
          <cell r="L104">
            <v>1765</v>
          </cell>
          <cell r="M104">
            <v>1866</v>
          </cell>
          <cell r="N104">
            <v>1836</v>
          </cell>
          <cell r="O104">
            <v>1872</v>
          </cell>
          <cell r="P104">
            <v>1918</v>
          </cell>
          <cell r="Q104">
            <v>1935</v>
          </cell>
          <cell r="R104">
            <v>1946</v>
          </cell>
          <cell r="S104">
            <v>1963</v>
          </cell>
          <cell r="T104">
            <v>1989</v>
          </cell>
          <cell r="U104">
            <v>1959</v>
          </cell>
          <cell r="V104">
            <v>1975</v>
          </cell>
        </row>
        <row r="105">
          <cell r="A105" t="str">
            <v>Mosquero</v>
          </cell>
          <cell r="C105" t="str">
            <v>-</v>
          </cell>
          <cell r="D105" t="str">
            <v>-</v>
          </cell>
          <cell r="E105">
            <v>401</v>
          </cell>
          <cell r="F105">
            <v>742</v>
          </cell>
          <cell r="G105">
            <v>583</v>
          </cell>
          <cell r="H105">
            <v>310</v>
          </cell>
          <cell r="I105">
            <v>244</v>
          </cell>
          <cell r="J105">
            <v>197</v>
          </cell>
          <cell r="K105">
            <v>164</v>
          </cell>
          <cell r="L105">
            <v>120</v>
          </cell>
          <cell r="M105">
            <v>119</v>
          </cell>
          <cell r="N105">
            <v>112</v>
          </cell>
          <cell r="O105">
            <v>104</v>
          </cell>
          <cell r="P105">
            <v>103</v>
          </cell>
          <cell r="Q105">
            <v>101</v>
          </cell>
          <cell r="R105">
            <v>96</v>
          </cell>
          <cell r="S105">
            <v>91</v>
          </cell>
          <cell r="T105">
            <v>86</v>
          </cell>
          <cell r="U105">
            <v>80</v>
          </cell>
          <cell r="V105">
            <v>78</v>
          </cell>
        </row>
        <row r="106">
          <cell r="A106" t="str">
            <v>Mountainair</v>
          </cell>
          <cell r="C106" t="str">
            <v>-</v>
          </cell>
          <cell r="D106">
            <v>577</v>
          </cell>
          <cell r="E106">
            <v>1027</v>
          </cell>
          <cell r="F106">
            <v>1477</v>
          </cell>
          <cell r="G106">
            <v>1418</v>
          </cell>
          <cell r="H106">
            <v>1605</v>
          </cell>
          <cell r="I106">
            <v>1022</v>
          </cell>
          <cell r="J106">
            <v>1170</v>
          </cell>
          <cell r="K106">
            <v>926</v>
          </cell>
          <cell r="L106">
            <v>1116</v>
          </cell>
          <cell r="M106">
            <v>1119</v>
          </cell>
          <cell r="N106">
            <v>1091</v>
          </cell>
          <cell r="O106">
            <v>1078</v>
          </cell>
          <cell r="P106">
            <v>1076</v>
          </cell>
          <cell r="Q106">
            <v>1081</v>
          </cell>
          <cell r="R106">
            <v>1088</v>
          </cell>
          <cell r="S106">
            <v>1122</v>
          </cell>
          <cell r="T106">
            <v>1135</v>
          </cell>
          <cell r="U106">
            <v>1118</v>
          </cell>
          <cell r="V106">
            <v>1126</v>
          </cell>
        </row>
        <row r="107">
          <cell r="A107" t="str">
            <v>Pecos</v>
          </cell>
          <cell r="C107" t="str">
            <v>-</v>
          </cell>
          <cell r="D107" t="str">
            <v>-</v>
          </cell>
          <cell r="E107" t="str">
            <v>-</v>
          </cell>
          <cell r="F107" t="str">
            <v>-</v>
          </cell>
          <cell r="G107" t="str">
            <v>-</v>
          </cell>
          <cell r="H107">
            <v>584</v>
          </cell>
          <cell r="I107">
            <v>598</v>
          </cell>
          <cell r="J107">
            <v>885</v>
          </cell>
          <cell r="K107">
            <v>1012</v>
          </cell>
          <cell r="L107">
            <v>1441</v>
          </cell>
          <cell r="M107">
            <v>1441</v>
          </cell>
          <cell r="N107">
            <v>1430</v>
          </cell>
          <cell r="O107">
            <v>1446</v>
          </cell>
          <cell r="P107">
            <v>1443</v>
          </cell>
          <cell r="Q107">
            <v>1446</v>
          </cell>
          <cell r="R107">
            <v>1466</v>
          </cell>
          <cell r="S107">
            <v>1500</v>
          </cell>
          <cell r="T107">
            <v>1487</v>
          </cell>
          <cell r="U107">
            <v>1480</v>
          </cell>
          <cell r="V107">
            <v>1473</v>
          </cell>
        </row>
        <row r="108">
          <cell r="A108" t="str">
            <v>Portales</v>
          </cell>
          <cell r="C108">
            <v>1292</v>
          </cell>
          <cell r="D108">
            <v>1154</v>
          </cell>
          <cell r="E108">
            <v>2519</v>
          </cell>
          <cell r="F108">
            <v>5104</v>
          </cell>
          <cell r="G108">
            <v>8112</v>
          </cell>
          <cell r="H108">
            <v>9695</v>
          </cell>
          <cell r="I108">
            <v>10554</v>
          </cell>
          <cell r="J108">
            <v>9940</v>
          </cell>
          <cell r="K108">
            <v>10788</v>
          </cell>
          <cell r="L108">
            <v>11131</v>
          </cell>
          <cell r="M108">
            <v>11132</v>
          </cell>
          <cell r="N108">
            <v>11394</v>
          </cell>
          <cell r="O108">
            <v>11659</v>
          </cell>
          <cell r="P108">
            <v>11731</v>
          </cell>
          <cell r="Q108">
            <v>11810</v>
          </cell>
          <cell r="R108">
            <v>11949</v>
          </cell>
          <cell r="S108">
            <v>12022</v>
          </cell>
          <cell r="T108">
            <v>12268</v>
          </cell>
          <cell r="U108">
            <v>12128</v>
          </cell>
          <cell r="V108">
            <v>12184</v>
          </cell>
        </row>
        <row r="109">
          <cell r="A109" t="str">
            <v>Questa</v>
          </cell>
          <cell r="C109" t="str">
            <v>-</v>
          </cell>
          <cell r="D109" t="str">
            <v>-</v>
          </cell>
          <cell r="E109" t="str">
            <v>-</v>
          </cell>
          <cell r="F109" t="str">
            <v>-</v>
          </cell>
          <cell r="G109" t="str">
            <v>-</v>
          </cell>
          <cell r="H109" t="str">
            <v>-</v>
          </cell>
          <cell r="I109">
            <v>1095</v>
          </cell>
          <cell r="J109">
            <v>1202</v>
          </cell>
          <cell r="K109">
            <v>1707</v>
          </cell>
          <cell r="L109">
            <v>1864</v>
          </cell>
          <cell r="M109">
            <v>1868</v>
          </cell>
          <cell r="N109">
            <v>1872</v>
          </cell>
          <cell r="O109">
            <v>1900</v>
          </cell>
          <cell r="P109">
            <v>1914</v>
          </cell>
          <cell r="Q109">
            <v>1919</v>
          </cell>
          <cell r="R109">
            <v>1911</v>
          </cell>
          <cell r="S109">
            <v>1905</v>
          </cell>
          <cell r="T109">
            <v>1915</v>
          </cell>
          <cell r="U109">
            <v>1906</v>
          </cell>
          <cell r="V109">
            <v>1900</v>
          </cell>
        </row>
        <row r="110">
          <cell r="A110" t="str">
            <v>Raton</v>
          </cell>
          <cell r="C110">
            <v>4539</v>
          </cell>
          <cell r="D110">
            <v>5544</v>
          </cell>
          <cell r="E110">
            <v>6090</v>
          </cell>
          <cell r="F110">
            <v>7607</v>
          </cell>
          <cell r="G110">
            <v>8241</v>
          </cell>
          <cell r="H110">
            <v>8146</v>
          </cell>
          <cell r="I110">
            <v>6962</v>
          </cell>
          <cell r="J110">
            <v>8225</v>
          </cell>
          <cell r="K110">
            <v>7566</v>
          </cell>
          <cell r="L110">
            <v>7282</v>
          </cell>
          <cell r="M110">
            <v>7270</v>
          </cell>
          <cell r="N110">
            <v>7168</v>
          </cell>
          <cell r="O110">
            <v>7134</v>
          </cell>
          <cell r="P110">
            <v>7000</v>
          </cell>
          <cell r="Q110">
            <v>6906</v>
          </cell>
          <cell r="R110">
            <v>6801</v>
          </cell>
          <cell r="S110">
            <v>6694</v>
          </cell>
          <cell r="T110">
            <v>6580</v>
          </cell>
          <cell r="U110">
            <v>6441</v>
          </cell>
          <cell r="V110">
            <v>6329</v>
          </cell>
        </row>
        <row r="111">
          <cell r="A111" t="str">
            <v>Red River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>
            <v>185</v>
          </cell>
          <cell r="J111">
            <v>332</v>
          </cell>
          <cell r="K111">
            <v>387</v>
          </cell>
          <cell r="L111">
            <v>484</v>
          </cell>
          <cell r="M111">
            <v>485</v>
          </cell>
          <cell r="N111">
            <v>483</v>
          </cell>
          <cell r="O111">
            <v>495</v>
          </cell>
          <cell r="P111">
            <v>506</v>
          </cell>
          <cell r="Q111">
            <v>509</v>
          </cell>
          <cell r="R111">
            <v>509</v>
          </cell>
          <cell r="S111">
            <v>511</v>
          </cell>
          <cell r="T111">
            <v>516</v>
          </cell>
          <cell r="U111">
            <v>515</v>
          </cell>
          <cell r="V111">
            <v>513</v>
          </cell>
        </row>
        <row r="112">
          <cell r="A112" t="str">
            <v>Reserve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>
            <v>354</v>
          </cell>
          <cell r="J112">
            <v>439</v>
          </cell>
          <cell r="K112">
            <v>319</v>
          </cell>
          <cell r="L112">
            <v>387</v>
          </cell>
          <cell r="M112">
            <v>389</v>
          </cell>
          <cell r="N112">
            <v>380</v>
          </cell>
          <cell r="O112">
            <v>387</v>
          </cell>
          <cell r="P112">
            <v>384</v>
          </cell>
          <cell r="Q112">
            <v>382</v>
          </cell>
          <cell r="R112">
            <v>378</v>
          </cell>
          <cell r="S112">
            <v>395</v>
          </cell>
          <cell r="T112">
            <v>401</v>
          </cell>
          <cell r="U112">
            <v>392</v>
          </cell>
          <cell r="V112">
            <v>388</v>
          </cell>
        </row>
        <row r="113">
          <cell r="A113" t="str">
            <v>Rio Rancho</v>
          </cell>
          <cell r="C113" t="str">
            <v>-</v>
          </cell>
          <cell r="D113" t="str">
            <v>-</v>
          </cell>
          <cell r="E113" t="str">
            <v>-</v>
          </cell>
          <cell r="F113" t="str">
            <v>-</v>
          </cell>
          <cell r="G113" t="str">
            <v>-</v>
          </cell>
          <cell r="H113" t="str">
            <v>-</v>
          </cell>
          <cell r="I113" t="str">
            <v>-</v>
          </cell>
          <cell r="J113">
            <v>9985</v>
          </cell>
          <cell r="K113">
            <v>32551</v>
          </cell>
          <cell r="L113">
            <v>51765</v>
          </cell>
          <cell r="M113">
            <v>52706</v>
          </cell>
          <cell r="N113">
            <v>54528</v>
          </cell>
          <cell r="O113">
            <v>56442</v>
          </cell>
          <cell r="P113">
            <v>58520</v>
          </cell>
          <cell r="Q113">
            <v>61291</v>
          </cell>
          <cell r="R113">
            <v>65336</v>
          </cell>
          <cell r="S113">
            <v>72219</v>
          </cell>
          <cell r="T113">
            <v>76762</v>
          </cell>
          <cell r="U113">
            <v>79723</v>
          </cell>
          <cell r="V113">
            <v>82574</v>
          </cell>
        </row>
        <row r="114">
          <cell r="A114" t="str">
            <v>Roswell</v>
          </cell>
          <cell r="C114">
            <v>6172</v>
          </cell>
          <cell r="D114">
            <v>7033</v>
          </cell>
          <cell r="E114">
            <v>11173</v>
          </cell>
          <cell r="F114">
            <v>13482</v>
          </cell>
          <cell r="G114">
            <v>25738</v>
          </cell>
          <cell r="H114">
            <v>39593</v>
          </cell>
          <cell r="I114">
            <v>33908</v>
          </cell>
          <cell r="J114">
            <v>39676</v>
          </cell>
          <cell r="K114">
            <v>44480</v>
          </cell>
          <cell r="L114">
            <v>45293</v>
          </cell>
          <cell r="M114">
            <v>45193</v>
          </cell>
          <cell r="N114">
            <v>44798</v>
          </cell>
          <cell r="O114">
            <v>44328</v>
          </cell>
          <cell r="P114">
            <v>44407</v>
          </cell>
          <cell r="Q114">
            <v>44470</v>
          </cell>
          <cell r="R114">
            <v>44797</v>
          </cell>
          <cell r="S114">
            <v>44878</v>
          </cell>
          <cell r="T114">
            <v>45604</v>
          </cell>
          <cell r="U114">
            <v>46024</v>
          </cell>
          <cell r="V114">
            <v>46453</v>
          </cell>
        </row>
        <row r="115">
          <cell r="A115" t="str">
            <v>Roy</v>
          </cell>
          <cell r="C115" t="str">
            <v>-</v>
          </cell>
          <cell r="D115">
            <v>564</v>
          </cell>
          <cell r="E115">
            <v>713</v>
          </cell>
          <cell r="F115">
            <v>1138</v>
          </cell>
          <cell r="G115">
            <v>1074</v>
          </cell>
          <cell r="H115">
            <v>633</v>
          </cell>
          <cell r="I115">
            <v>476</v>
          </cell>
          <cell r="J115">
            <v>381</v>
          </cell>
          <cell r="K115">
            <v>362</v>
          </cell>
          <cell r="L115">
            <v>304</v>
          </cell>
          <cell r="M115">
            <v>299</v>
          </cell>
          <cell r="N115">
            <v>283</v>
          </cell>
          <cell r="O115">
            <v>261</v>
          </cell>
          <cell r="P115">
            <v>258</v>
          </cell>
          <cell r="Q115">
            <v>253</v>
          </cell>
          <cell r="R115">
            <v>239</v>
          </cell>
          <cell r="S115">
            <v>228</v>
          </cell>
          <cell r="T115">
            <v>216</v>
          </cell>
          <cell r="U115">
            <v>199</v>
          </cell>
          <cell r="V115">
            <v>194</v>
          </cell>
        </row>
        <row r="116">
          <cell r="A116" t="str">
            <v>Ruidoso</v>
          </cell>
          <cell r="C116" t="str">
            <v>-</v>
          </cell>
          <cell r="D116" t="str">
            <v>-</v>
          </cell>
          <cell r="E116" t="str">
            <v>-</v>
          </cell>
          <cell r="F116" t="str">
            <v>-</v>
          </cell>
          <cell r="G116">
            <v>806</v>
          </cell>
          <cell r="H116">
            <v>1557</v>
          </cell>
          <cell r="I116">
            <v>2216</v>
          </cell>
          <cell r="J116">
            <v>4260</v>
          </cell>
          <cell r="K116">
            <v>4636</v>
          </cell>
          <cell r="L116">
            <v>7698</v>
          </cell>
          <cell r="M116">
            <v>7985</v>
          </cell>
          <cell r="N116">
            <v>8019</v>
          </cell>
          <cell r="O116">
            <v>8180</v>
          </cell>
          <cell r="P116">
            <v>8468</v>
          </cell>
          <cell r="Q116">
            <v>8689</v>
          </cell>
          <cell r="R116">
            <v>8895</v>
          </cell>
          <cell r="S116">
            <v>9033</v>
          </cell>
          <cell r="T116">
            <v>9074</v>
          </cell>
          <cell r="U116">
            <v>9166</v>
          </cell>
          <cell r="V116">
            <v>9236</v>
          </cell>
        </row>
        <row r="117">
          <cell r="A117" t="str">
            <v>Ruidoso Downs</v>
          </cell>
          <cell r="C117" t="str">
            <v>-</v>
          </cell>
          <cell r="D117" t="str">
            <v>-</v>
          </cell>
          <cell r="E117" t="str">
            <v>-</v>
          </cell>
          <cell r="F117" t="str">
            <v>-</v>
          </cell>
          <cell r="G117">
            <v>363</v>
          </cell>
          <cell r="H117">
            <v>407</v>
          </cell>
          <cell r="I117">
            <v>702</v>
          </cell>
          <cell r="J117">
            <v>949</v>
          </cell>
          <cell r="K117">
            <v>917</v>
          </cell>
          <cell r="L117">
            <v>1824</v>
          </cell>
          <cell r="M117">
            <v>2650</v>
          </cell>
          <cell r="N117">
            <v>2631</v>
          </cell>
          <cell r="O117">
            <v>2636</v>
          </cell>
          <cell r="P117">
            <v>2682</v>
          </cell>
          <cell r="Q117">
            <v>2759</v>
          </cell>
          <cell r="R117">
            <v>2733</v>
          </cell>
          <cell r="S117">
            <v>2738</v>
          </cell>
          <cell r="T117">
            <v>2702</v>
          </cell>
          <cell r="U117">
            <v>2703</v>
          </cell>
          <cell r="V117">
            <v>2697</v>
          </cell>
        </row>
        <row r="118">
          <cell r="A118" t="str">
            <v>San Jon</v>
          </cell>
          <cell r="C118" t="str">
            <v>-</v>
          </cell>
          <cell r="D118" t="str">
            <v>-</v>
          </cell>
          <cell r="E118" t="str">
            <v>-</v>
          </cell>
          <cell r="F118" t="str">
            <v>-</v>
          </cell>
          <cell r="G118">
            <v>362</v>
          </cell>
          <cell r="H118">
            <v>411</v>
          </cell>
          <cell r="I118">
            <v>308</v>
          </cell>
          <cell r="J118">
            <v>341</v>
          </cell>
          <cell r="K118">
            <v>283</v>
          </cell>
          <cell r="L118">
            <v>306</v>
          </cell>
          <cell r="M118">
            <v>278</v>
          </cell>
          <cell r="N118">
            <v>275</v>
          </cell>
          <cell r="O118">
            <v>269</v>
          </cell>
          <cell r="P118">
            <v>270</v>
          </cell>
          <cell r="Q118">
            <v>262</v>
          </cell>
          <cell r="R118">
            <v>258</v>
          </cell>
          <cell r="S118">
            <v>253</v>
          </cell>
          <cell r="T118">
            <v>252</v>
          </cell>
          <cell r="U118">
            <v>250</v>
          </cell>
          <cell r="V118">
            <v>248</v>
          </cell>
        </row>
        <row r="119">
          <cell r="A119" t="str">
            <v>Santa Clara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>
            <v>1511</v>
          </cell>
          <cell r="H119">
            <v>1075</v>
          </cell>
          <cell r="I119">
            <v>1864</v>
          </cell>
          <cell r="J119">
            <v>1968</v>
          </cell>
          <cell r="K119">
            <v>1828</v>
          </cell>
          <cell r="L119">
            <v>1944</v>
          </cell>
          <cell r="M119">
            <v>1938</v>
          </cell>
          <cell r="N119">
            <v>1921</v>
          </cell>
          <cell r="O119">
            <v>1882</v>
          </cell>
          <cell r="P119">
            <v>1834</v>
          </cell>
          <cell r="Q119">
            <v>1810</v>
          </cell>
          <cell r="R119">
            <v>1820</v>
          </cell>
          <cell r="S119">
            <v>1830</v>
          </cell>
          <cell r="T119">
            <v>1856</v>
          </cell>
          <cell r="U119">
            <v>1866</v>
          </cell>
          <cell r="V119">
            <v>1857</v>
          </cell>
        </row>
        <row r="120">
          <cell r="A120" t="str">
            <v>Santa Fe</v>
          </cell>
          <cell r="C120">
            <v>5072</v>
          </cell>
          <cell r="D120">
            <v>7236</v>
          </cell>
          <cell r="E120">
            <v>11176</v>
          </cell>
          <cell r="F120">
            <v>20325</v>
          </cell>
          <cell r="G120">
            <v>27998</v>
          </cell>
          <cell r="H120">
            <v>33394</v>
          </cell>
          <cell r="I120">
            <v>41167</v>
          </cell>
          <cell r="J120">
            <v>49160</v>
          </cell>
          <cell r="K120">
            <v>57605</v>
          </cell>
          <cell r="L120">
            <v>62203</v>
          </cell>
          <cell r="M120">
            <v>63286</v>
          </cell>
          <cell r="N120">
            <v>64329</v>
          </cell>
          <cell r="O120">
            <v>66166</v>
          </cell>
          <cell r="P120">
            <v>67512</v>
          </cell>
          <cell r="Q120">
            <v>68658</v>
          </cell>
          <cell r="R120">
            <v>69468</v>
          </cell>
          <cell r="S120">
            <v>70502</v>
          </cell>
          <cell r="T120">
            <v>71496</v>
          </cell>
          <cell r="U120">
            <v>72833</v>
          </cell>
          <cell r="V120">
            <v>74190</v>
          </cell>
        </row>
        <row r="121">
          <cell r="A121" t="str">
            <v>Santa Rosa</v>
          </cell>
          <cell r="C121" t="str">
            <v>-</v>
          </cell>
          <cell r="D121">
            <v>1093</v>
          </cell>
          <cell r="E121">
            <v>1127</v>
          </cell>
          <cell r="F121">
            <v>2310</v>
          </cell>
          <cell r="G121">
            <v>2199</v>
          </cell>
          <cell r="H121">
            <v>2220</v>
          </cell>
          <cell r="I121">
            <v>2485</v>
          </cell>
          <cell r="J121">
            <v>2469</v>
          </cell>
          <cell r="K121">
            <v>2303</v>
          </cell>
          <cell r="L121">
            <v>2744</v>
          </cell>
          <cell r="M121">
            <v>2755</v>
          </cell>
          <cell r="N121">
            <v>2815</v>
          </cell>
          <cell r="O121">
            <v>2776</v>
          </cell>
          <cell r="P121">
            <v>2823</v>
          </cell>
          <cell r="Q121">
            <v>2705</v>
          </cell>
          <cell r="R121">
            <v>2681</v>
          </cell>
          <cell r="S121">
            <v>2655</v>
          </cell>
          <cell r="T121">
            <v>2672</v>
          </cell>
          <cell r="U121">
            <v>2629</v>
          </cell>
          <cell r="V121">
            <v>2574</v>
          </cell>
        </row>
        <row r="122">
          <cell r="A122" t="str">
            <v>San Ysidro</v>
          </cell>
          <cell r="C122" t="str">
            <v>-</v>
          </cell>
          <cell r="D122" t="str">
            <v>-</v>
          </cell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>
            <v>182</v>
          </cell>
          <cell r="J122">
            <v>199</v>
          </cell>
          <cell r="K122">
            <v>345</v>
          </cell>
          <cell r="L122">
            <v>238</v>
          </cell>
          <cell r="M122">
            <v>236</v>
          </cell>
          <cell r="N122">
            <v>239</v>
          </cell>
          <cell r="O122">
            <v>241</v>
          </cell>
          <cell r="P122">
            <v>239</v>
          </cell>
          <cell r="Q122">
            <v>240</v>
          </cell>
          <cell r="R122">
            <v>238</v>
          </cell>
          <cell r="S122">
            <v>229</v>
          </cell>
          <cell r="T122">
            <v>230</v>
          </cell>
          <cell r="U122">
            <v>229</v>
          </cell>
          <cell r="V122">
            <v>233</v>
          </cell>
        </row>
        <row r="123">
          <cell r="A123" t="str">
            <v>Silver City</v>
          </cell>
          <cell r="C123">
            <v>3217</v>
          </cell>
          <cell r="D123">
            <v>2662</v>
          </cell>
          <cell r="E123">
            <v>3519</v>
          </cell>
          <cell r="F123">
            <v>5044</v>
          </cell>
          <cell r="G123">
            <v>7022</v>
          </cell>
          <cell r="H123">
            <v>6972</v>
          </cell>
          <cell r="I123">
            <v>8557</v>
          </cell>
          <cell r="J123">
            <v>9887</v>
          </cell>
          <cell r="K123">
            <v>10984</v>
          </cell>
          <cell r="L123">
            <v>10545</v>
          </cell>
          <cell r="M123">
            <v>10497</v>
          </cell>
          <cell r="N123">
            <v>10512</v>
          </cell>
          <cell r="O123">
            <v>10395</v>
          </cell>
          <cell r="P123">
            <v>10136</v>
          </cell>
          <cell r="Q123">
            <v>10000</v>
          </cell>
          <cell r="R123">
            <v>10106</v>
          </cell>
          <cell r="S123">
            <v>10182</v>
          </cell>
          <cell r="T123">
            <v>10319</v>
          </cell>
          <cell r="U123">
            <v>10371</v>
          </cell>
          <cell r="V123">
            <v>10330</v>
          </cell>
        </row>
        <row r="124">
          <cell r="A124" t="str">
            <v>Socorro</v>
          </cell>
          <cell r="C124">
            <v>1560</v>
          </cell>
          <cell r="D124">
            <v>1256</v>
          </cell>
          <cell r="E124">
            <v>2058</v>
          </cell>
          <cell r="F124">
            <v>3712</v>
          </cell>
          <cell r="G124">
            <v>4334</v>
          </cell>
          <cell r="H124">
            <v>5271</v>
          </cell>
          <cell r="I124">
            <v>5849</v>
          </cell>
          <cell r="J124">
            <v>7173</v>
          </cell>
          <cell r="K124">
            <v>8207</v>
          </cell>
          <cell r="L124">
            <v>8877</v>
          </cell>
          <cell r="M124">
            <v>8862</v>
          </cell>
          <cell r="N124">
            <v>8859</v>
          </cell>
          <cell r="O124">
            <v>8793</v>
          </cell>
          <cell r="P124">
            <v>8937</v>
          </cell>
          <cell r="Q124">
            <v>8890</v>
          </cell>
          <cell r="R124">
            <v>8947</v>
          </cell>
          <cell r="S124">
            <v>8976</v>
          </cell>
          <cell r="T124">
            <v>8954</v>
          </cell>
          <cell r="U124">
            <v>8975</v>
          </cell>
          <cell r="V124">
            <v>8924</v>
          </cell>
        </row>
        <row r="125">
          <cell r="A125" t="str">
            <v>Springer</v>
          </cell>
          <cell r="C125">
            <v>550</v>
          </cell>
          <cell r="D125">
            <v>915</v>
          </cell>
          <cell r="E125">
            <v>957</v>
          </cell>
          <cell r="F125">
            <v>1314</v>
          </cell>
          <cell r="G125">
            <v>1558</v>
          </cell>
          <cell r="H125">
            <v>1564</v>
          </cell>
          <cell r="I125">
            <v>1574</v>
          </cell>
          <cell r="J125">
            <v>1657</v>
          </cell>
          <cell r="K125">
            <v>1288</v>
          </cell>
          <cell r="L125">
            <v>1285</v>
          </cell>
          <cell r="M125">
            <v>1285</v>
          </cell>
          <cell r="N125">
            <v>1269</v>
          </cell>
          <cell r="O125">
            <v>1256</v>
          </cell>
          <cell r="P125">
            <v>1232</v>
          </cell>
          <cell r="Q125">
            <v>1220</v>
          </cell>
          <cell r="R125">
            <v>1200</v>
          </cell>
          <cell r="S125">
            <v>1180</v>
          </cell>
          <cell r="T125">
            <v>1166</v>
          </cell>
          <cell r="U125">
            <v>1142</v>
          </cell>
          <cell r="V125">
            <v>1122</v>
          </cell>
        </row>
        <row r="126">
          <cell r="A126" t="str">
            <v>Sunland Park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>
            <v>4313</v>
          </cell>
          <cell r="K126">
            <v>8357</v>
          </cell>
          <cell r="L126">
            <v>13309</v>
          </cell>
          <cell r="M126">
            <v>13385</v>
          </cell>
          <cell r="N126">
            <v>13512</v>
          </cell>
          <cell r="O126">
            <v>13636</v>
          </cell>
          <cell r="P126">
            <v>13789</v>
          </cell>
          <cell r="Q126">
            <v>13990</v>
          </cell>
          <cell r="R126">
            <v>13976</v>
          </cell>
          <cell r="S126">
            <v>13943</v>
          </cell>
          <cell r="T126">
            <v>14167</v>
          </cell>
          <cell r="U126">
            <v>14414</v>
          </cell>
          <cell r="V126">
            <v>14857</v>
          </cell>
        </row>
        <row r="127">
          <cell r="A127" t="str">
            <v>Taos</v>
          </cell>
          <cell r="C127" t="str">
            <v>-</v>
          </cell>
          <cell r="D127" t="str">
            <v>-</v>
          </cell>
          <cell r="E127" t="str">
            <v>-</v>
          </cell>
          <cell r="F127">
            <v>965</v>
          </cell>
          <cell r="G127">
            <v>1815</v>
          </cell>
          <cell r="H127">
            <v>2163</v>
          </cell>
          <cell r="I127">
            <v>2475</v>
          </cell>
          <cell r="J127">
            <v>3369</v>
          </cell>
          <cell r="K127">
            <v>4401</v>
          </cell>
          <cell r="L127">
            <v>4700</v>
          </cell>
          <cell r="M127">
            <v>4750</v>
          </cell>
          <cell r="N127">
            <v>4775</v>
          </cell>
          <cell r="O127">
            <v>4895</v>
          </cell>
          <cell r="P127">
            <v>4998</v>
          </cell>
          <cell r="Q127">
            <v>5138</v>
          </cell>
          <cell r="R127">
            <v>5256</v>
          </cell>
          <cell r="S127">
            <v>5456</v>
          </cell>
          <cell r="T127">
            <v>5531</v>
          </cell>
          <cell r="U127">
            <v>5525</v>
          </cell>
          <cell r="V127">
            <v>5525</v>
          </cell>
        </row>
        <row r="128">
          <cell r="A128" t="str">
            <v>Taos Ski Valley</v>
          </cell>
          <cell r="C128" t="str">
            <v>-</v>
          </cell>
          <cell r="D128" t="str">
            <v>-</v>
          </cell>
          <cell r="E128" t="str">
            <v>-</v>
          </cell>
          <cell r="F128" t="str">
            <v>-</v>
          </cell>
          <cell r="G128" t="str">
            <v>-</v>
          </cell>
          <cell r="H128" t="str">
            <v>-</v>
          </cell>
          <cell r="I128" t="str">
            <v>-</v>
          </cell>
          <cell r="J128" t="str">
            <v>-</v>
          </cell>
          <cell r="K128">
            <v>65</v>
          </cell>
          <cell r="L128">
            <v>56</v>
          </cell>
          <cell r="M128">
            <v>56</v>
          </cell>
          <cell r="N128">
            <v>56</v>
          </cell>
          <cell r="O128">
            <v>57</v>
          </cell>
          <cell r="P128">
            <v>58</v>
          </cell>
          <cell r="Q128">
            <v>58</v>
          </cell>
          <cell r="R128">
            <v>58</v>
          </cell>
          <cell r="S128">
            <v>58</v>
          </cell>
          <cell r="T128">
            <v>58</v>
          </cell>
          <cell r="U128">
            <v>58</v>
          </cell>
          <cell r="V128">
            <v>58</v>
          </cell>
        </row>
        <row r="129">
          <cell r="A129" t="str">
            <v>Tatum</v>
          </cell>
          <cell r="C129" t="str">
            <v>-</v>
          </cell>
          <cell r="D129" t="str">
            <v>-</v>
          </cell>
          <cell r="E129" t="str">
            <v>-</v>
          </cell>
          <cell r="F129" t="str">
            <v>-</v>
          </cell>
          <cell r="G129">
            <v>688</v>
          </cell>
          <cell r="H129">
            <v>1168</v>
          </cell>
          <cell r="I129">
            <v>982</v>
          </cell>
          <cell r="J129">
            <v>896</v>
          </cell>
          <cell r="K129">
            <v>708</v>
          </cell>
          <cell r="L129">
            <v>683</v>
          </cell>
          <cell r="M129">
            <v>706</v>
          </cell>
          <cell r="N129">
            <v>701</v>
          </cell>
          <cell r="O129">
            <v>711</v>
          </cell>
          <cell r="P129">
            <v>713</v>
          </cell>
          <cell r="Q129">
            <v>714</v>
          </cell>
          <cell r="R129">
            <v>743</v>
          </cell>
          <cell r="S129">
            <v>753</v>
          </cell>
          <cell r="T129">
            <v>757</v>
          </cell>
          <cell r="U129">
            <v>764</v>
          </cell>
          <cell r="V129">
            <v>775</v>
          </cell>
        </row>
        <row r="130">
          <cell r="A130" t="str">
            <v>Texico</v>
          </cell>
          <cell r="C130">
            <v>409</v>
          </cell>
          <cell r="D130">
            <v>381</v>
          </cell>
          <cell r="E130">
            <v>569</v>
          </cell>
          <cell r="F130">
            <v>478</v>
          </cell>
          <cell r="G130">
            <v>691</v>
          </cell>
          <cell r="H130">
            <v>889</v>
          </cell>
          <cell r="I130">
            <v>772</v>
          </cell>
          <cell r="J130">
            <v>958</v>
          </cell>
          <cell r="K130">
            <v>972</v>
          </cell>
          <cell r="L130">
            <v>1065</v>
          </cell>
          <cell r="M130">
            <v>1062</v>
          </cell>
          <cell r="N130">
            <v>1058</v>
          </cell>
          <cell r="O130">
            <v>1054</v>
          </cell>
          <cell r="P130">
            <v>1060</v>
          </cell>
          <cell r="Q130">
            <v>1062</v>
          </cell>
          <cell r="R130">
            <v>1061</v>
          </cell>
          <cell r="S130">
            <v>1043</v>
          </cell>
          <cell r="T130">
            <v>1029</v>
          </cell>
          <cell r="U130">
            <v>987</v>
          </cell>
          <cell r="V130">
            <v>990</v>
          </cell>
        </row>
        <row r="131">
          <cell r="A131" t="str">
            <v>Tijeras</v>
          </cell>
          <cell r="C131" t="str">
            <v>-</v>
          </cell>
          <cell r="D131" t="str">
            <v>-</v>
          </cell>
          <cell r="E131" t="str">
            <v>-</v>
          </cell>
          <cell r="F131" t="str">
            <v>-</v>
          </cell>
          <cell r="G131" t="str">
            <v>-</v>
          </cell>
          <cell r="H131" t="str">
            <v>-</v>
          </cell>
          <cell r="I131">
            <v>160</v>
          </cell>
          <cell r="J131">
            <v>311</v>
          </cell>
          <cell r="K131">
            <v>478</v>
          </cell>
          <cell r="L131">
            <v>474</v>
          </cell>
          <cell r="M131">
            <v>497</v>
          </cell>
          <cell r="N131">
            <v>497</v>
          </cell>
          <cell r="O131">
            <v>496</v>
          </cell>
          <cell r="P131">
            <v>496</v>
          </cell>
          <cell r="Q131">
            <v>498</v>
          </cell>
          <cell r="R131">
            <v>497</v>
          </cell>
          <cell r="S131">
            <v>504</v>
          </cell>
          <cell r="T131">
            <v>508</v>
          </cell>
          <cell r="U131">
            <v>512</v>
          </cell>
          <cell r="V131">
            <v>515</v>
          </cell>
        </row>
        <row r="132">
          <cell r="A132" t="str">
            <v>Truth or Consequences</v>
          </cell>
          <cell r="C132" t="str">
            <v>-</v>
          </cell>
          <cell r="D132">
            <v>455</v>
          </cell>
          <cell r="E132">
            <v>1336</v>
          </cell>
          <cell r="F132">
            <v>2940</v>
          </cell>
          <cell r="G132">
            <v>4563</v>
          </cell>
          <cell r="H132">
            <v>4269</v>
          </cell>
          <cell r="I132">
            <v>4656</v>
          </cell>
          <cell r="J132">
            <v>5219</v>
          </cell>
          <cell r="K132">
            <v>6224</v>
          </cell>
          <cell r="L132">
            <v>7289</v>
          </cell>
          <cell r="M132">
            <v>7290</v>
          </cell>
          <cell r="N132">
            <v>7189</v>
          </cell>
          <cell r="O132">
            <v>7058</v>
          </cell>
          <cell r="P132">
            <v>7120</v>
          </cell>
          <cell r="Q132">
            <v>7076</v>
          </cell>
          <cell r="R132">
            <v>6980</v>
          </cell>
          <cell r="S132">
            <v>6945</v>
          </cell>
          <cell r="T132">
            <v>6902</v>
          </cell>
          <cell r="U132">
            <v>7029</v>
          </cell>
          <cell r="V132">
            <v>7111</v>
          </cell>
        </row>
        <row r="133">
          <cell r="A133" t="str">
            <v>Tucumcari</v>
          </cell>
          <cell r="C133">
            <v>2526</v>
          </cell>
          <cell r="D133">
            <v>3117</v>
          </cell>
          <cell r="E133">
            <v>4143</v>
          </cell>
          <cell r="F133">
            <v>6194</v>
          </cell>
          <cell r="G133">
            <v>8419</v>
          </cell>
          <cell r="H133">
            <v>8143</v>
          </cell>
          <cell r="I133">
            <v>7189</v>
          </cell>
          <cell r="J133">
            <v>6765</v>
          </cell>
          <cell r="K133">
            <v>6872</v>
          </cell>
          <cell r="L133">
            <v>5989</v>
          </cell>
          <cell r="M133">
            <v>5941</v>
          </cell>
          <cell r="N133">
            <v>5788</v>
          </cell>
          <cell r="O133">
            <v>5697</v>
          </cell>
          <cell r="P133">
            <v>5628</v>
          </cell>
          <cell r="Q133">
            <v>5487</v>
          </cell>
          <cell r="R133">
            <v>5383</v>
          </cell>
          <cell r="S133">
            <v>5322</v>
          </cell>
          <cell r="T133">
            <v>5295</v>
          </cell>
          <cell r="U133">
            <v>5288</v>
          </cell>
          <cell r="V133">
            <v>5247</v>
          </cell>
        </row>
        <row r="134">
          <cell r="A134" t="str">
            <v>Tularosa</v>
          </cell>
          <cell r="C134" t="str">
            <v>-</v>
          </cell>
          <cell r="D134" t="str">
            <v>-</v>
          </cell>
          <cell r="E134">
            <v>1096</v>
          </cell>
          <cell r="F134">
            <v>1406</v>
          </cell>
          <cell r="G134">
            <v>1446</v>
          </cell>
          <cell r="H134">
            <v>1642</v>
          </cell>
          <cell r="I134">
            <v>3200</v>
          </cell>
          <cell r="J134">
            <v>2851</v>
          </cell>
          <cell r="K134">
            <v>2753</v>
          </cell>
          <cell r="L134">
            <v>2864</v>
          </cell>
          <cell r="M134">
            <v>2989</v>
          </cell>
          <cell r="N134">
            <v>2948</v>
          </cell>
          <cell r="O134">
            <v>2993</v>
          </cell>
          <cell r="P134">
            <v>3012</v>
          </cell>
          <cell r="Q134">
            <v>3037</v>
          </cell>
          <cell r="R134">
            <v>3053</v>
          </cell>
          <cell r="S134">
            <v>3046</v>
          </cell>
          <cell r="T134">
            <v>3049</v>
          </cell>
          <cell r="U134">
            <v>3044</v>
          </cell>
          <cell r="V134">
            <v>3031</v>
          </cell>
        </row>
        <row r="135">
          <cell r="A135" t="str">
            <v>Vaughn</v>
          </cell>
          <cell r="C135" t="str">
            <v>-</v>
          </cell>
          <cell r="D135">
            <v>888</v>
          </cell>
          <cell r="E135">
            <v>968</v>
          </cell>
          <cell r="F135">
            <v>1331</v>
          </cell>
          <cell r="G135">
            <v>1356</v>
          </cell>
          <cell r="H135">
            <v>1170</v>
          </cell>
          <cell r="I135">
            <v>867</v>
          </cell>
          <cell r="J135">
            <v>737</v>
          </cell>
          <cell r="K135">
            <v>633</v>
          </cell>
          <cell r="L135">
            <v>539</v>
          </cell>
          <cell r="M135">
            <v>539</v>
          </cell>
          <cell r="N135">
            <v>530</v>
          </cell>
          <cell r="O135">
            <v>526</v>
          </cell>
          <cell r="P135">
            <v>525</v>
          </cell>
          <cell r="Q135">
            <v>511</v>
          </cell>
          <cell r="R135">
            <v>499</v>
          </cell>
          <cell r="S135">
            <v>492</v>
          </cell>
          <cell r="T135">
            <v>491</v>
          </cell>
          <cell r="U135">
            <v>480</v>
          </cell>
          <cell r="V135">
            <v>467</v>
          </cell>
        </row>
        <row r="136">
          <cell r="A136" t="str">
            <v>Virden</v>
          </cell>
          <cell r="C136" t="str">
            <v>-</v>
          </cell>
          <cell r="D136" t="str">
            <v>-</v>
          </cell>
          <cell r="E136">
            <v>196</v>
          </cell>
          <cell r="F136">
            <v>206</v>
          </cell>
          <cell r="G136">
            <v>146</v>
          </cell>
          <cell r="H136">
            <v>135</v>
          </cell>
          <cell r="I136">
            <v>151</v>
          </cell>
          <cell r="J136">
            <v>246</v>
          </cell>
          <cell r="K136">
            <v>108</v>
          </cell>
          <cell r="L136">
            <v>143</v>
          </cell>
          <cell r="M136">
            <v>139</v>
          </cell>
          <cell r="N136">
            <v>131</v>
          </cell>
          <cell r="O136">
            <v>127</v>
          </cell>
          <cell r="P136">
            <v>124</v>
          </cell>
          <cell r="Q136">
            <v>122</v>
          </cell>
          <cell r="R136">
            <v>120</v>
          </cell>
          <cell r="S136">
            <v>120</v>
          </cell>
          <cell r="T136">
            <v>122</v>
          </cell>
          <cell r="U136">
            <v>123</v>
          </cell>
          <cell r="V136">
            <v>123</v>
          </cell>
        </row>
        <row r="137">
          <cell r="A137" t="str">
            <v>Wagon Mound</v>
          </cell>
          <cell r="C137" t="str">
            <v>-</v>
          </cell>
          <cell r="D137">
            <v>875</v>
          </cell>
          <cell r="E137">
            <v>852</v>
          </cell>
          <cell r="F137">
            <v>979</v>
          </cell>
          <cell r="G137">
            <v>1120</v>
          </cell>
          <cell r="H137">
            <v>760</v>
          </cell>
          <cell r="I137">
            <v>630</v>
          </cell>
          <cell r="J137">
            <v>416</v>
          </cell>
          <cell r="K137">
            <v>304</v>
          </cell>
          <cell r="L137">
            <v>369</v>
          </cell>
          <cell r="M137">
            <v>371</v>
          </cell>
          <cell r="N137">
            <v>369</v>
          </cell>
          <cell r="O137">
            <v>366</v>
          </cell>
          <cell r="P137">
            <v>366</v>
          </cell>
          <cell r="Q137">
            <v>361</v>
          </cell>
          <cell r="R137">
            <v>357</v>
          </cell>
          <cell r="S137">
            <v>357</v>
          </cell>
          <cell r="T137">
            <v>357</v>
          </cell>
          <cell r="U137">
            <v>355</v>
          </cell>
          <cell r="V137">
            <v>350</v>
          </cell>
        </row>
        <row r="138">
          <cell r="A138" t="str">
            <v>Willard</v>
          </cell>
          <cell r="C138" t="str">
            <v>-</v>
          </cell>
          <cell r="D138">
            <v>421</v>
          </cell>
          <cell r="E138">
            <v>482</v>
          </cell>
          <cell r="F138">
            <v>462</v>
          </cell>
          <cell r="G138">
            <v>296</v>
          </cell>
          <cell r="H138">
            <v>294</v>
          </cell>
          <cell r="I138">
            <v>209</v>
          </cell>
          <cell r="J138">
            <v>166</v>
          </cell>
          <cell r="K138">
            <v>183</v>
          </cell>
          <cell r="L138">
            <v>240</v>
          </cell>
          <cell r="M138">
            <v>261</v>
          </cell>
          <cell r="N138">
            <v>257</v>
          </cell>
          <cell r="O138">
            <v>251</v>
          </cell>
          <cell r="P138">
            <v>249</v>
          </cell>
          <cell r="Q138">
            <v>250</v>
          </cell>
          <cell r="R138">
            <v>246</v>
          </cell>
          <cell r="S138">
            <v>246</v>
          </cell>
          <cell r="T138">
            <v>252</v>
          </cell>
          <cell r="U138">
            <v>247</v>
          </cell>
          <cell r="V138">
            <v>249</v>
          </cell>
        </row>
        <row r="139">
          <cell r="A139" t="str">
            <v>Williamsburg</v>
          </cell>
          <cell r="C139" t="str">
            <v>-</v>
          </cell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>
            <v>367</v>
          </cell>
          <cell r="J139">
            <v>433</v>
          </cell>
          <cell r="K139">
            <v>463</v>
          </cell>
          <cell r="L139">
            <v>527</v>
          </cell>
          <cell r="M139">
            <v>526</v>
          </cell>
          <cell r="N139">
            <v>522</v>
          </cell>
          <cell r="O139">
            <v>515</v>
          </cell>
          <cell r="P139">
            <v>519</v>
          </cell>
          <cell r="Q139">
            <v>501</v>
          </cell>
          <cell r="R139">
            <v>496</v>
          </cell>
          <cell r="S139">
            <v>495</v>
          </cell>
          <cell r="T139">
            <v>491</v>
          </cell>
          <cell r="U139">
            <v>499</v>
          </cell>
          <cell r="V139">
            <v>505</v>
          </cell>
        </row>
      </sheetData>
      <sheetData sheetId="28">
        <row r="1">
          <cell r="B1" t="str">
            <v>2010 data</v>
          </cell>
          <cell r="C1" t="str">
            <v>2020 data</v>
          </cell>
          <cell r="D1" t="str">
            <v>2030 data</v>
          </cell>
          <cell r="E1" t="str">
            <v>2040 data</v>
          </cell>
          <cell r="F1" t="str">
            <v>2050 data</v>
          </cell>
        </row>
        <row r="5">
          <cell r="B5">
            <v>1160.83</v>
          </cell>
        </row>
        <row r="6">
          <cell r="B6">
            <v>6923.69</v>
          </cell>
        </row>
        <row r="7">
          <cell r="B7">
            <v>6065.28</v>
          </cell>
        </row>
        <row r="8">
          <cell r="B8">
            <v>4539.4799999999996</v>
          </cell>
        </row>
        <row r="9">
          <cell r="B9">
            <v>3758.06</v>
          </cell>
        </row>
        <row r="10">
          <cell r="B10">
            <v>1404.8</v>
          </cell>
        </row>
        <row r="11">
          <cell r="B11">
            <v>2322.62</v>
          </cell>
        </row>
        <row r="12">
          <cell r="B12">
            <v>3807.51</v>
          </cell>
        </row>
        <row r="13">
          <cell r="B13">
            <v>4175.7299999999996</v>
          </cell>
        </row>
        <row r="14">
          <cell r="B14">
            <v>3961.63</v>
          </cell>
        </row>
        <row r="15">
          <cell r="B15">
            <v>3030.48</v>
          </cell>
        </row>
        <row r="16">
          <cell r="B16">
            <v>2125.44</v>
          </cell>
        </row>
        <row r="17">
          <cell r="B17">
            <v>3436.86</v>
          </cell>
        </row>
        <row r="18">
          <cell r="B18">
            <v>4390.93</v>
          </cell>
        </row>
        <row r="19">
          <cell r="B19">
            <v>4831.09</v>
          </cell>
        </row>
        <row r="20">
          <cell r="B20">
            <v>109.17</v>
          </cell>
        </row>
        <row r="21">
          <cell r="B21">
            <v>2965.19</v>
          </cell>
        </row>
        <row r="22">
          <cell r="B22">
            <v>5449.81</v>
          </cell>
        </row>
        <row r="23">
          <cell r="B23">
            <v>1931.27</v>
          </cell>
        </row>
        <row r="24">
          <cell r="B24">
            <v>6613.21</v>
          </cell>
        </row>
        <row r="25">
          <cell r="B25">
            <v>2874.35</v>
          </cell>
        </row>
        <row r="26">
          <cell r="B26">
            <v>5860.84</v>
          </cell>
        </row>
        <row r="27">
          <cell r="B27">
            <v>2447.4299999999998</v>
          </cell>
        </row>
        <row r="28">
          <cell r="B28">
            <v>5513.07</v>
          </cell>
        </row>
        <row r="29">
          <cell r="B29">
            <v>4715.82</v>
          </cell>
        </row>
        <row r="30">
          <cell r="B30">
            <v>3710.65</v>
          </cell>
        </row>
        <row r="31">
          <cell r="B31">
            <v>1909.41</v>
          </cell>
        </row>
        <row r="32">
          <cell r="B32">
            <v>4178.96</v>
          </cell>
        </row>
        <row r="33">
          <cell r="B33">
            <v>6646.68</v>
          </cell>
        </row>
        <row r="34">
          <cell r="B34">
            <v>2203.11</v>
          </cell>
        </row>
        <row r="35">
          <cell r="B35">
            <v>3344.85</v>
          </cell>
        </row>
        <row r="36">
          <cell r="B36">
            <v>3823.74</v>
          </cell>
        </row>
        <row r="37">
          <cell r="B37">
            <v>1066.18</v>
          </cell>
        </row>
      </sheetData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249E-B9F4-4241-AD47-8C4F7FDE1211}">
  <sheetPr>
    <tabColor theme="5" tint="0.79998168889431442"/>
    <pageSetUpPr fitToPage="1"/>
  </sheetPr>
  <dimension ref="A1:L56"/>
  <sheetViews>
    <sheetView tabSelected="1" zoomScale="90" zoomScaleNormal="90" zoomScaleSheetLayoutView="100" workbookViewId="0">
      <selection activeCell="P45" sqref="P45"/>
    </sheetView>
  </sheetViews>
  <sheetFormatPr defaultColWidth="16.33203125" defaultRowHeight="14.4" x14ac:dyDescent="0.3"/>
  <cols>
    <col min="1" max="1" width="33.5546875" style="1" customWidth="1"/>
    <col min="2" max="2" width="21.109375" style="1" hidden="1" customWidth="1"/>
    <col min="3" max="3" width="13.44140625" style="1" hidden="1" customWidth="1"/>
    <col min="4" max="4" width="14.44140625" style="1" hidden="1" customWidth="1"/>
    <col min="5" max="5" width="11.88671875" style="1" hidden="1" customWidth="1"/>
    <col min="6" max="6" width="34.44140625" style="5" customWidth="1"/>
    <col min="7" max="7" width="15.88671875" style="6" customWidth="1"/>
    <col min="8" max="8" width="13.44140625" style="6" customWidth="1"/>
    <col min="9" max="9" width="11.109375" style="6" customWidth="1"/>
    <col min="10" max="10" width="13.109375" style="6" customWidth="1"/>
    <col min="11" max="11" width="10" style="6" customWidth="1"/>
    <col min="12" max="12" width="13.44140625" style="6" customWidth="1"/>
  </cols>
  <sheetData>
    <row r="1" spans="1:12" x14ac:dyDescent="0.3">
      <c r="B1" s="2" t="s">
        <v>0</v>
      </c>
      <c r="C1" s="3"/>
      <c r="D1" s="4"/>
      <c r="E1" s="5"/>
      <c r="I1" s="1"/>
      <c r="J1" s="7" t="s">
        <v>1</v>
      </c>
      <c r="L1" s="8">
        <v>2022</v>
      </c>
    </row>
    <row r="2" spans="1:12" x14ac:dyDescent="0.3">
      <c r="B2" s="9" t="s">
        <v>2</v>
      </c>
      <c r="D2" s="10"/>
      <c r="E2" s="5"/>
      <c r="I2" s="1"/>
      <c r="J2" s="7" t="s">
        <v>3</v>
      </c>
      <c r="L2" s="8" t="s">
        <v>4</v>
      </c>
    </row>
    <row r="3" spans="1:12" x14ac:dyDescent="0.3">
      <c r="B3" s="9" t="s">
        <v>5</v>
      </c>
      <c r="D3" s="10"/>
      <c r="E3" s="5"/>
      <c r="I3" s="1"/>
      <c r="J3" s="7" t="s">
        <v>6</v>
      </c>
      <c r="L3" s="8" t="s">
        <v>7</v>
      </c>
    </row>
    <row r="4" spans="1:12" x14ac:dyDescent="0.3">
      <c r="B4" s="9" t="s">
        <v>8</v>
      </c>
      <c r="D4" s="11"/>
      <c r="I4" s="1"/>
      <c r="J4" s="7" t="s">
        <v>9</v>
      </c>
      <c r="L4" s="12" t="s">
        <v>10</v>
      </c>
    </row>
    <row r="5" spans="1:12" ht="15" thickBot="1" x14ac:dyDescent="0.35">
      <c r="B5" s="13" t="s">
        <v>11</v>
      </c>
      <c r="C5" s="14"/>
      <c r="D5" s="15"/>
      <c r="I5" s="1"/>
      <c r="J5" s="7"/>
    </row>
    <row r="6" spans="1:12" ht="23.4" x14ac:dyDescent="0.45">
      <c r="A6" s="16" t="str">
        <f>L1&amp;" County Classification"</f>
        <v>2022 County Classification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15" thickBot="1" x14ac:dyDescent="0.35">
      <c r="A7" s="14"/>
      <c r="B7" s="17" t="s">
        <v>12</v>
      </c>
      <c r="C7" s="17"/>
      <c r="D7" s="17"/>
      <c r="E7" s="17"/>
      <c r="F7" s="18"/>
      <c r="G7" s="19"/>
      <c r="H7" s="19"/>
      <c r="I7" s="19"/>
      <c r="J7" s="19"/>
      <c r="K7" s="19"/>
      <c r="L7" s="19"/>
    </row>
    <row r="8" spans="1:12" x14ac:dyDescent="0.3">
      <c r="A8" s="20"/>
      <c r="B8" s="3"/>
      <c r="C8" s="3"/>
      <c r="D8" s="3"/>
      <c r="E8" s="3"/>
      <c r="F8" s="21"/>
      <c r="G8" s="22" t="s">
        <v>13</v>
      </c>
      <c r="H8" s="23"/>
      <c r="I8" s="23"/>
      <c r="J8" s="23"/>
      <c r="K8" s="23"/>
      <c r="L8" s="24"/>
    </row>
    <row r="9" spans="1:12" ht="43.2" x14ac:dyDescent="0.3">
      <c r="A9" s="25" t="s">
        <v>14</v>
      </c>
      <c r="B9" s="26" t="s">
        <v>15</v>
      </c>
      <c r="C9" s="26" t="s">
        <v>16</v>
      </c>
      <c r="D9" s="26" t="s">
        <v>17</v>
      </c>
      <c r="E9" s="27" t="s">
        <v>18</v>
      </c>
      <c r="F9" s="28" t="s">
        <v>19</v>
      </c>
      <c r="G9" s="29" t="str">
        <f>'[1]Formula Info'!H13</f>
        <v>Commissioners</v>
      </c>
      <c r="H9" s="30" t="str">
        <f>'[1]Formula Info'!I13</f>
        <v>Treasurer</v>
      </c>
      <c r="I9" s="30" t="str">
        <f>'[1]Formula Info'!J13</f>
        <v>Assessor</v>
      </c>
      <c r="J9" s="30" t="str">
        <f>'[1]Formula Info'!K13</f>
        <v>Sheriff</v>
      </c>
      <c r="K9" s="30" t="str">
        <f>'[1]Formula Info'!L13</f>
        <v>Clerk</v>
      </c>
      <c r="L9" s="31" t="str">
        <f>'[1]Formula Info'!M13</f>
        <v>Probate Judge</v>
      </c>
    </row>
    <row r="10" spans="1:12" x14ac:dyDescent="0.3">
      <c r="A10" s="32" t="s">
        <v>20</v>
      </c>
      <c r="B10" s="33">
        <f>HLOOKUP($L$2,'[1]Total Co Valuations'!$B$1:$ZZ$37,ROW()-5)</f>
        <v>18390395538</v>
      </c>
      <c r="C10" s="34">
        <f>INDEX([1]Population!$A:$AAA,MATCH(A10,[1]Population!$A:$A,0),MATCH($L$3,[1]Population!$1:$1,0))</f>
        <v>674393</v>
      </c>
      <c r="D10" s="35">
        <f>HLOOKUP($L$4,'[1]square mileage'!$B$1:$ZZ$37,ROW()-5)</f>
        <v>1160.83</v>
      </c>
      <c r="E10" s="35" t="s">
        <v>21</v>
      </c>
      <c r="F10" s="36" t="str">
        <f>IF(B10="","VALUATION DATA MISSING",IF(C10="","POPULATION DATA MISSING",IF(D10="","SQUARE MILEAGE DATA MISSING",IF(AND(D10&lt;'[1]Formula Info'!$C$18),'[1]Formula Info'!$G$18,IF(AND(B10&gt;'[1]Formula Info'!$A$14,C10&gt;='[1]Formula Info'!$E$14),'[1]Formula Info'!$G$14,IF(AND(B10&gt;'[1]Formula Info'!$A$15,C10&lt;='[1]Formula Info'!$F$15),'[1]Formula Info'!$G$15,IF(AND(B10&gt;'[1]Formula Info'!$A$16,B10&lt;='[1]Formula Info'!$B$16,C10&lt;='[1]Formula Info'!$F$16),'[1]Formula Info'!$G$16,IF(AND(B10&lt;='[1]Formula Info'!$A$17,C10&lt;'[1]Formula Info'!$F$17),'[1]Formula Info'!$G$17,"ERROR"))))))))</f>
        <v>A</v>
      </c>
      <c r="G10" s="37">
        <v>39106</v>
      </c>
      <c r="H10" s="38">
        <v>86626</v>
      </c>
      <c r="I10" s="38">
        <v>86626</v>
      </c>
      <c r="J10" s="38">
        <v>90338</v>
      </c>
      <c r="K10" s="38">
        <v>86626</v>
      </c>
      <c r="L10" s="39">
        <v>38114</v>
      </c>
    </row>
    <row r="11" spans="1:12" x14ac:dyDescent="0.3">
      <c r="A11" s="32" t="s">
        <v>22</v>
      </c>
      <c r="B11" s="33">
        <f>HLOOKUP($L$2,'[1]Total Co Valuations'!$B$1:$ZZ$37,ROW()-5)</f>
        <v>136691237</v>
      </c>
      <c r="C11" s="34">
        <f>INDEX([1]Population!$A:$AAA,MATCH(A11,[1]Population!$A:$A,0),MATCH($L$3,[1]Population!$1:$1,0))</f>
        <v>3731</v>
      </c>
      <c r="D11" s="35">
        <f>HLOOKUP($L$4,'[1]square mileage'!$B$1:$ZZ$37,ROW()-5)</f>
        <v>6923.69</v>
      </c>
      <c r="E11" s="35" t="s">
        <v>23</v>
      </c>
      <c r="F11" s="36" t="str">
        <f>IF(B11="","VALUATION DATA MISSING",IF(C11="","POPULATION DATA MISSING",IF(D11="","SQUARE MILEAGE DATA MISSING",IF(AND(D11&lt;'[1]Formula Info'!$C$18),'[1]Formula Info'!$G$18,IF(AND(B11&gt;'[1]Formula Info'!$A$14,C11&gt;='[1]Formula Info'!$E$14),'[1]Formula Info'!$G$14,IF(AND(B11&gt;'[1]Formula Info'!$A$15,C11&lt;='[1]Formula Info'!$F$15),'[1]Formula Info'!$G$15,IF(AND(B11&gt;'[1]Formula Info'!$A$16,B11&lt;='[1]Formula Info'!$B$16,C11&lt;='[1]Formula Info'!$F$16),'[1]Formula Info'!$G$16,IF(AND(B11&lt;='[1]Formula Info'!$A$17,C11&lt;'[1]Formula Info'!$F$17),'[1]Formula Info'!$G$17,"ERROR"))))))))</f>
        <v xml:space="preserve">B-Intermediate </v>
      </c>
      <c r="G11" s="37">
        <v>21534</v>
      </c>
      <c r="H11" s="38">
        <v>64844</v>
      </c>
      <c r="I11" s="38">
        <v>64844</v>
      </c>
      <c r="J11" s="38">
        <v>67814</v>
      </c>
      <c r="K11" s="38">
        <v>64844</v>
      </c>
      <c r="L11" s="39">
        <v>15098</v>
      </c>
    </row>
    <row r="12" spans="1:12" x14ac:dyDescent="0.3">
      <c r="A12" s="32" t="s">
        <v>24</v>
      </c>
      <c r="B12" s="33">
        <f>HLOOKUP($L$2,'[1]Total Co Valuations'!$B$1:$ZZ$37,ROW()-5)</f>
        <v>1349000662.6399999</v>
      </c>
      <c r="C12" s="34">
        <f>INDEX([1]Population!$A:$AAA,MATCH(A12,[1]Population!$A:$A,0),MATCH($L$3,[1]Population!$1:$1,0))</f>
        <v>64629</v>
      </c>
      <c r="D12" s="35">
        <f>HLOOKUP($L$4,'[1]square mileage'!$B$1:$ZZ$37,ROW()-5)</f>
        <v>6065.28</v>
      </c>
      <c r="E12" s="35" t="s">
        <v>25</v>
      </c>
      <c r="F12" s="36" t="str">
        <f>IF(B12="","VALUATION DATA MISSING",IF(C12="","POPULATION DATA MISSING",IF(D12="","SQUARE MILEAGE DATA MISSING",IF(AND(D12&lt;'[1]Formula Info'!$C$18),'[1]Formula Info'!$G$18,IF(AND(B12&gt;'[1]Formula Info'!$A$14,C12&gt;='[1]Formula Info'!$E$14),'[1]Formula Info'!$G$14,IF(AND(B12&gt;'[1]Formula Info'!$A$15,C12&lt;='[1]Formula Info'!$F$15),'[1]Formula Info'!$G$15,IF(AND(B12&gt;'[1]Formula Info'!$A$16,B12&lt;='[1]Formula Info'!$B$16,C12&lt;='[1]Formula Info'!$F$16),'[1]Formula Info'!$G$16,IF(AND(B12&lt;='[1]Formula Info'!$A$17,C12&lt;'[1]Formula Info'!$F$17),'[1]Formula Info'!$G$17,"ERROR"))))))))</f>
        <v>B-High</v>
      </c>
      <c r="G12" s="37">
        <v>30196</v>
      </c>
      <c r="H12" s="38">
        <v>75733</v>
      </c>
      <c r="I12" s="38">
        <v>75733</v>
      </c>
      <c r="J12" s="38">
        <v>78952</v>
      </c>
      <c r="K12" s="38">
        <v>75733</v>
      </c>
      <c r="L12" s="39">
        <v>26482</v>
      </c>
    </row>
    <row r="13" spans="1:12" x14ac:dyDescent="0.3">
      <c r="A13" s="32" t="s">
        <v>26</v>
      </c>
      <c r="B13" s="33">
        <f>HLOOKUP($L$2,'[1]Total Co Valuations'!$B$1:$ZZ$37,ROW()-5)</f>
        <v>357521928</v>
      </c>
      <c r="C13" s="34">
        <f>INDEX([1]Population!$A:$AAA,MATCH(A13,[1]Population!$A:$A,0),MATCH($L$3,[1]Population!$1:$1,0))</f>
        <v>27184</v>
      </c>
      <c r="D13" s="35">
        <f>HLOOKUP($L$4,'[1]square mileage'!$B$1:$ZZ$37,ROW()-5)</f>
        <v>4539.4799999999996</v>
      </c>
      <c r="E13" s="35" t="s">
        <v>25</v>
      </c>
      <c r="F13" s="36" t="str">
        <f>IF(B13="","VALUATION DATA MISSING",IF(C13="","POPULATION DATA MISSING",IF(D13="","SQUARE MILEAGE DATA MISSING",IF(AND(D13&lt;'[1]Formula Info'!$C$18),'[1]Formula Info'!$G$18,IF(AND(B13&gt;'[1]Formula Info'!$A$14,C13&gt;='[1]Formula Info'!$E$14),'[1]Formula Info'!$G$14,IF(AND(B13&gt;'[1]Formula Info'!$A$15,C13&lt;='[1]Formula Info'!$F$15),'[1]Formula Info'!$G$15,IF(AND(B13&gt;'[1]Formula Info'!$A$16,B13&lt;='[1]Formula Info'!$B$16,C13&lt;='[1]Formula Info'!$F$16),'[1]Formula Info'!$G$16,IF(AND(B13&lt;='[1]Formula Info'!$A$17,C13&lt;'[1]Formula Info'!$F$17),'[1]Formula Info'!$G$17,"ERROR"))))))))</f>
        <v>B-High</v>
      </c>
      <c r="G13" s="37">
        <v>30196</v>
      </c>
      <c r="H13" s="38">
        <v>75733</v>
      </c>
      <c r="I13" s="38">
        <v>75733</v>
      </c>
      <c r="J13" s="38">
        <v>78952</v>
      </c>
      <c r="K13" s="38">
        <v>75733</v>
      </c>
      <c r="L13" s="39">
        <v>26482</v>
      </c>
    </row>
    <row r="14" spans="1:12" x14ac:dyDescent="0.3">
      <c r="A14" s="32" t="s">
        <v>27</v>
      </c>
      <c r="B14" s="33">
        <f>HLOOKUP($L$2,'[1]Total Co Valuations'!$B$1:$ZZ$37,ROW()-5)</f>
        <v>662591716.31999993</v>
      </c>
      <c r="C14" s="34">
        <f>INDEX([1]Population!$A:$AAA,MATCH(A14,[1]Population!$A:$A,0),MATCH($L$3,[1]Population!$1:$1,0))</f>
        <v>12369</v>
      </c>
      <c r="D14" s="35">
        <f>HLOOKUP($L$4,'[1]square mileage'!$B$1:$ZZ$37,ROW()-5)</f>
        <v>3758.06</v>
      </c>
      <c r="E14" s="35" t="s">
        <v>25</v>
      </c>
      <c r="F14" s="36" t="str">
        <f>IF(B14="","VALUATION DATA MISSING",IF(C14="","POPULATION DATA MISSING",IF(D14="","SQUARE MILEAGE DATA MISSING",IF(AND(D14&lt;'[1]Formula Info'!$C$18),'[1]Formula Info'!$G$18,IF(AND(B14&gt;'[1]Formula Info'!$A$14,C14&gt;='[1]Formula Info'!$E$14),'[1]Formula Info'!$G$14,IF(AND(B14&gt;'[1]Formula Info'!$A$15,C14&lt;='[1]Formula Info'!$F$15),'[1]Formula Info'!$G$15,IF(AND(B14&gt;'[1]Formula Info'!$A$16,B14&lt;='[1]Formula Info'!$B$16,C14&lt;='[1]Formula Info'!$F$16),'[1]Formula Info'!$G$16,IF(AND(B14&lt;='[1]Formula Info'!$A$17,C14&lt;'[1]Formula Info'!$F$17),'[1]Formula Info'!$G$17,"ERROR"))))))))</f>
        <v>B-High</v>
      </c>
      <c r="G14" s="37">
        <v>30196</v>
      </c>
      <c r="H14" s="38">
        <v>75733</v>
      </c>
      <c r="I14" s="38">
        <v>75733</v>
      </c>
      <c r="J14" s="38">
        <v>78952</v>
      </c>
      <c r="K14" s="38">
        <v>75733</v>
      </c>
      <c r="L14" s="39">
        <v>26482</v>
      </c>
    </row>
    <row r="15" spans="1:12" x14ac:dyDescent="0.3">
      <c r="A15" s="32" t="s">
        <v>28</v>
      </c>
      <c r="B15" s="33">
        <f>HLOOKUP($L$2,'[1]Total Co Valuations'!$B$1:$ZZ$37,ROW()-5)</f>
        <v>999537977</v>
      </c>
      <c r="C15" s="34">
        <f>INDEX([1]Population!$A:$AAA,MATCH(A15,[1]Population!$A:$A,0),MATCH($L$3,[1]Population!$1:$1,0))</f>
        <v>47999</v>
      </c>
      <c r="D15" s="35">
        <f>HLOOKUP($L$4,'[1]square mileage'!$B$1:$ZZ$37,ROW()-5)</f>
        <v>1404.8</v>
      </c>
      <c r="E15" s="35" t="s">
        <v>25</v>
      </c>
      <c r="F15" s="36" t="str">
        <f>IF(B15="","VALUATION DATA MISSING",IF(C15="","POPULATION DATA MISSING",IF(D15="","SQUARE MILEAGE DATA MISSING",IF(AND(D15&lt;'[1]Formula Info'!$C$18),'[1]Formula Info'!$G$18,IF(AND(B15&gt;'[1]Formula Info'!$A$14,C15&gt;='[1]Formula Info'!$E$14),'[1]Formula Info'!$G$14,IF(AND(B15&gt;'[1]Formula Info'!$A$15,C15&lt;='[1]Formula Info'!$F$15),'[1]Formula Info'!$G$15,IF(AND(B15&gt;'[1]Formula Info'!$A$16,B15&lt;='[1]Formula Info'!$B$16,C15&lt;='[1]Formula Info'!$F$16),'[1]Formula Info'!$G$16,IF(AND(B15&lt;='[1]Formula Info'!$A$17,C15&lt;'[1]Formula Info'!$F$17),'[1]Formula Info'!$G$17,"ERROR"))))))))</f>
        <v>B-High</v>
      </c>
      <c r="G15" s="37">
        <v>30196</v>
      </c>
      <c r="H15" s="38">
        <v>75733</v>
      </c>
      <c r="I15" s="38">
        <v>75733</v>
      </c>
      <c r="J15" s="38">
        <v>78952</v>
      </c>
      <c r="K15" s="38">
        <v>75733</v>
      </c>
      <c r="L15" s="39">
        <v>26482</v>
      </c>
    </row>
    <row r="16" spans="1:12" x14ac:dyDescent="0.3">
      <c r="A16" s="32" t="s">
        <v>29</v>
      </c>
      <c r="B16" s="33">
        <f>HLOOKUP($L$2,'[1]Total Co Valuations'!$B$1:$ZZ$37,ROW()-5)</f>
        <v>95949994</v>
      </c>
      <c r="C16" s="34">
        <f>INDEX([1]Population!$A:$AAA,MATCH(A16,[1]Population!$A:$A,0),MATCH($L$3,[1]Population!$1:$1,0))</f>
        <v>1680</v>
      </c>
      <c r="D16" s="35">
        <f>HLOOKUP($L$4,'[1]square mileage'!$B$1:$ZZ$37,ROW()-5)</f>
        <v>2322.62</v>
      </c>
      <c r="E16" s="40" t="s">
        <v>30</v>
      </c>
      <c r="F16" s="36" t="str">
        <f>IF(B16="","VALUATION DATA MISSING",IF(C16="","POPULATION DATA MISSING",IF(D16="","SQUARE MILEAGE DATA MISSING",IF(AND(D16&lt;'[1]Formula Info'!$C$18),'[1]Formula Info'!$G$18,IF(AND(B16&gt;'[1]Formula Info'!$A$14,C16&gt;='[1]Formula Info'!$E$14),'[1]Formula Info'!$G$14,IF(AND(B16&gt;'[1]Formula Info'!$A$15,C16&lt;='[1]Formula Info'!$F$15),'[1]Formula Info'!$G$15,IF(AND(B16&gt;'[1]Formula Info'!$A$16,B16&lt;='[1]Formula Info'!$B$16,C16&lt;='[1]Formula Info'!$F$16),'[1]Formula Info'!$G$16,IF(AND(B16&lt;='[1]Formula Info'!$A$17,C16&lt;'[1]Formula Info'!$F$17),'[1]Formula Info'!$G$17,"ERROR"))))))))</f>
        <v xml:space="preserve">B-Intermediate </v>
      </c>
      <c r="G16" s="37">
        <v>21534</v>
      </c>
      <c r="H16" s="38">
        <v>64844</v>
      </c>
      <c r="I16" s="38">
        <v>64844</v>
      </c>
      <c r="J16" s="38">
        <v>67814</v>
      </c>
      <c r="K16" s="38">
        <v>64844</v>
      </c>
      <c r="L16" s="39">
        <v>15098</v>
      </c>
    </row>
    <row r="17" spans="1:12" x14ac:dyDescent="0.3">
      <c r="A17" s="32" t="s">
        <v>31</v>
      </c>
      <c r="B17" s="33">
        <f>HLOOKUP($L$2,'[1]Total Co Valuations'!$B$1:$ZZ$37,ROW()-5)</f>
        <v>4935560916</v>
      </c>
      <c r="C17" s="34">
        <f>INDEX([1]Population!$A:$AAA,MATCH(A17,[1]Population!$A:$A,0),MATCH($L$3,[1]Population!$1:$1,0))</f>
        <v>221508</v>
      </c>
      <c r="D17" s="35">
        <f>HLOOKUP($L$4,'[1]square mileage'!$B$1:$ZZ$37,ROW()-5)</f>
        <v>3807.51</v>
      </c>
      <c r="E17" s="35" t="s">
        <v>21</v>
      </c>
      <c r="F17" s="36" t="str">
        <f>IF(B17="","VALUATION DATA MISSING",IF(C17="","POPULATION DATA MISSING",IF(D17="","SQUARE MILEAGE DATA MISSING",IF(AND(D17&lt;'[1]Formula Info'!$C$18),'[1]Formula Info'!$G$18,IF(AND(B17&gt;'[1]Formula Info'!$A$14,C17&gt;='[1]Formula Info'!$E$14),'[1]Formula Info'!$G$14,IF(AND(B17&gt;'[1]Formula Info'!$A$15,C17&lt;='[1]Formula Info'!$F$15),'[1]Formula Info'!$G$15,IF(AND(B17&gt;'[1]Formula Info'!$A$16,B17&lt;='[1]Formula Info'!$B$16,C17&lt;='[1]Formula Info'!$F$16),'[1]Formula Info'!$G$16,IF(AND(B17&lt;='[1]Formula Info'!$A$17,C17&lt;'[1]Formula Info'!$F$17),'[1]Formula Info'!$G$17,"ERROR"))))))))</f>
        <v>A</v>
      </c>
      <c r="G17" s="37">
        <v>39106</v>
      </c>
      <c r="H17" s="38">
        <v>86626</v>
      </c>
      <c r="I17" s="38">
        <v>86626</v>
      </c>
      <c r="J17" s="38">
        <v>90338</v>
      </c>
      <c r="K17" s="38">
        <v>86626</v>
      </c>
      <c r="L17" s="39">
        <v>38114</v>
      </c>
    </row>
    <row r="18" spans="1:12" x14ac:dyDescent="0.3">
      <c r="A18" s="32" t="s">
        <v>32</v>
      </c>
      <c r="B18" s="33">
        <f>HLOOKUP($L$2,'[1]Total Co Valuations'!$B$1:$ZZ$37,ROW()-5)</f>
        <v>6912701924.1400003</v>
      </c>
      <c r="C18" s="34">
        <f>INDEX([1]Population!$A:$AAA,MATCH(A18,[1]Population!$A:$A,0),MATCH($L$3,[1]Population!$1:$1,0))</f>
        <v>60911</v>
      </c>
      <c r="D18" s="35">
        <f>HLOOKUP($L$4,'[1]square mileage'!$B$1:$ZZ$37,ROW()-5)</f>
        <v>4175.7299999999996</v>
      </c>
      <c r="E18" s="35" t="s">
        <v>25</v>
      </c>
      <c r="F18" s="36" t="str">
        <f>IF(B18="","VALUATION DATA MISSING",IF(C18="","POPULATION DATA MISSING",IF(D18="","SQUARE MILEAGE DATA MISSING",IF(AND(D18&lt;'[1]Formula Info'!$C$18),'[1]Formula Info'!$G$18,IF(AND(B18&gt;'[1]Formula Info'!$A$14,C18&gt;='[1]Formula Info'!$E$14),'[1]Formula Info'!$G$14,IF(AND(B18&gt;'[1]Formula Info'!$A$15,C18&lt;='[1]Formula Info'!$F$15),'[1]Formula Info'!$G$15,IF(AND(B18&gt;'[1]Formula Info'!$A$16,B18&lt;='[1]Formula Info'!$B$16,C18&lt;='[1]Formula Info'!$F$16),'[1]Formula Info'!$G$16,IF(AND(B18&lt;='[1]Formula Info'!$A$17,C18&lt;'[1]Formula Info'!$F$17),'[1]Formula Info'!$G$17,"ERROR"))))))))</f>
        <v>B-High</v>
      </c>
      <c r="G18" s="37">
        <v>30196</v>
      </c>
      <c r="H18" s="38">
        <v>75733</v>
      </c>
      <c r="I18" s="38">
        <v>75733</v>
      </c>
      <c r="J18" s="38">
        <v>78952</v>
      </c>
      <c r="K18" s="38">
        <v>75733</v>
      </c>
      <c r="L18" s="39">
        <v>26482</v>
      </c>
    </row>
    <row r="19" spans="1:12" x14ac:dyDescent="0.3">
      <c r="A19" s="32" t="s">
        <v>33</v>
      </c>
      <c r="B19" s="33">
        <f>HLOOKUP($L$2,'[1]Total Co Valuations'!$B$1:$ZZ$37,ROW()-5)</f>
        <v>801962429</v>
      </c>
      <c r="C19" s="34">
        <f>INDEX([1]Population!$A:$AAA,MATCH(A19,[1]Population!$A:$A,0),MATCH($L$3,[1]Population!$1:$1,0))</f>
        <v>27889</v>
      </c>
      <c r="D19" s="35">
        <f>HLOOKUP($L$4,'[1]square mileage'!$B$1:$ZZ$37,ROW()-5)</f>
        <v>3961.63</v>
      </c>
      <c r="E19" s="35" t="s">
        <v>25</v>
      </c>
      <c r="F19" s="36" t="str">
        <f>IF(B19="","VALUATION DATA MISSING",IF(C19="","POPULATION DATA MISSING",IF(D19="","SQUARE MILEAGE DATA MISSING",IF(AND(D19&lt;'[1]Formula Info'!$C$18),'[1]Formula Info'!$G$18,IF(AND(B19&gt;'[1]Formula Info'!$A$14,C19&gt;='[1]Formula Info'!$E$14),'[1]Formula Info'!$G$14,IF(AND(B19&gt;'[1]Formula Info'!$A$15,C19&lt;='[1]Formula Info'!$F$15),'[1]Formula Info'!$G$15,IF(AND(B19&gt;'[1]Formula Info'!$A$16,B19&lt;='[1]Formula Info'!$B$16,C19&lt;='[1]Formula Info'!$F$16),'[1]Formula Info'!$G$16,IF(AND(B19&lt;='[1]Formula Info'!$A$17,C19&lt;'[1]Formula Info'!$F$17),'[1]Formula Info'!$G$17,"ERROR"))))))))</f>
        <v>B-High</v>
      </c>
      <c r="G19" s="37">
        <v>30196</v>
      </c>
      <c r="H19" s="38">
        <v>75733</v>
      </c>
      <c r="I19" s="38">
        <v>75733</v>
      </c>
      <c r="J19" s="38">
        <v>78952</v>
      </c>
      <c r="K19" s="38">
        <v>75733</v>
      </c>
      <c r="L19" s="39">
        <v>26482</v>
      </c>
    </row>
    <row r="20" spans="1:12" x14ac:dyDescent="0.3">
      <c r="A20" s="32" t="s">
        <v>34</v>
      </c>
      <c r="B20" s="33">
        <f>HLOOKUP($L$2,'[1]Total Co Valuations'!$B$1:$ZZ$37,ROW()-5)</f>
        <v>185185781</v>
      </c>
      <c r="C20" s="34">
        <f>INDEX([1]Population!$A:$AAA,MATCH(A20,[1]Population!$A:$A,0),MATCH($L$3,[1]Population!$1:$1,0))</f>
        <v>4449</v>
      </c>
      <c r="D20" s="35">
        <f>HLOOKUP($L$4,'[1]square mileage'!$B$1:$ZZ$37,ROW()-5)</f>
        <v>3030.48</v>
      </c>
      <c r="E20" s="35" t="s">
        <v>23</v>
      </c>
      <c r="F20" s="36" t="str">
        <f>IF(B20="","VALUATION DATA MISSING",IF(C20="","POPULATION DATA MISSING",IF(D20="","SQUARE MILEAGE DATA MISSING",IF(AND(D20&lt;'[1]Formula Info'!$C$18),'[1]Formula Info'!$G$18,IF(AND(B20&gt;'[1]Formula Info'!$A$14,C20&gt;='[1]Formula Info'!$E$14),'[1]Formula Info'!$G$14,IF(AND(B20&gt;'[1]Formula Info'!$A$15,C20&lt;='[1]Formula Info'!$F$15),'[1]Formula Info'!$G$15,IF(AND(B20&gt;'[1]Formula Info'!$A$16,B20&lt;='[1]Formula Info'!$B$16,C20&lt;='[1]Formula Info'!$F$16),'[1]Formula Info'!$G$16,IF(AND(B20&lt;='[1]Formula Info'!$A$17,C20&lt;'[1]Formula Info'!$F$17),'[1]Formula Info'!$G$17,"ERROR"))))))))</f>
        <v xml:space="preserve">B-Intermediate </v>
      </c>
      <c r="G20" s="37">
        <v>21534</v>
      </c>
      <c r="H20" s="38">
        <v>64844</v>
      </c>
      <c r="I20" s="38">
        <v>64844</v>
      </c>
      <c r="J20" s="38">
        <v>67814</v>
      </c>
      <c r="K20" s="38">
        <v>64844</v>
      </c>
      <c r="L20" s="39">
        <v>15098</v>
      </c>
    </row>
    <row r="21" spans="1:12" x14ac:dyDescent="0.3">
      <c r="A21" s="32" t="s">
        <v>35</v>
      </c>
      <c r="B21" s="33">
        <f>HLOOKUP($L$2,'[1]Total Co Valuations'!$B$1:$ZZ$37,ROW()-5)</f>
        <v>66164313.699999996</v>
      </c>
      <c r="C21" s="34">
        <f>INDEX([1]Population!$A:$AAA,MATCH(A21,[1]Population!$A:$A,0),MATCH($L$3,[1]Population!$1:$1,0))</f>
        <v>639</v>
      </c>
      <c r="D21" s="35">
        <f>HLOOKUP($L$4,'[1]square mileage'!$B$1:$ZZ$37,ROW()-5)</f>
        <v>2125.44</v>
      </c>
      <c r="E21" s="35" t="s">
        <v>23</v>
      </c>
      <c r="F21" s="36" t="s">
        <v>36</v>
      </c>
      <c r="G21" s="41">
        <v>21534</v>
      </c>
      <c r="H21" s="42">
        <v>64844</v>
      </c>
      <c r="I21" s="42">
        <v>64844</v>
      </c>
      <c r="J21" s="42">
        <v>67814</v>
      </c>
      <c r="K21" s="42">
        <v>64844</v>
      </c>
      <c r="L21" s="43">
        <v>15098</v>
      </c>
    </row>
    <row r="22" spans="1:12" x14ac:dyDescent="0.3">
      <c r="A22" s="32" t="s">
        <v>37</v>
      </c>
      <c r="B22" s="33">
        <f>HLOOKUP($L$2,'[1]Total Co Valuations'!$B$1:$ZZ$37,ROW()-5)</f>
        <v>190601302</v>
      </c>
      <c r="C22" s="34">
        <f>INDEX([1]Population!$A:$AAA,MATCH(A22,[1]Population!$A:$A,0),MATCH($L$3,[1]Population!$1:$1,0))</f>
        <v>4074</v>
      </c>
      <c r="D22" s="35">
        <f>HLOOKUP($L$4,'[1]square mileage'!$B$1:$ZZ$37,ROW()-5)</f>
        <v>3436.86</v>
      </c>
      <c r="E22" s="35" t="s">
        <v>23</v>
      </c>
      <c r="F22" s="36" t="str">
        <f>IF(B22="","VALUATION DATA MISSING",IF(C22="","POPULATION DATA MISSING",IF(D22="","SQUARE MILEAGE DATA MISSING",IF(AND(D22&lt;'[1]Formula Info'!$C$18),'[1]Formula Info'!$G$18,IF(AND(B22&gt;'[1]Formula Info'!$A$14,C22&gt;='[1]Formula Info'!$E$14),'[1]Formula Info'!$G$14,IF(AND(B22&gt;'[1]Formula Info'!$A$15,C22&lt;='[1]Formula Info'!$F$15),'[1]Formula Info'!$G$15,IF(AND(B22&gt;'[1]Formula Info'!$A$16,B22&lt;='[1]Formula Info'!$B$16,C22&lt;='[1]Formula Info'!$F$16),'[1]Formula Info'!$G$16,IF(AND(B22&lt;='[1]Formula Info'!$A$17,C22&lt;'[1]Formula Info'!$F$17),'[1]Formula Info'!$G$17,"ERROR"))))))))</f>
        <v xml:space="preserve">B-Intermediate </v>
      </c>
      <c r="G22" s="37">
        <v>21534</v>
      </c>
      <c r="H22" s="38">
        <v>64844</v>
      </c>
      <c r="I22" s="38">
        <v>64844</v>
      </c>
      <c r="J22" s="38">
        <v>67814</v>
      </c>
      <c r="K22" s="38">
        <v>64844</v>
      </c>
      <c r="L22" s="39">
        <v>15098</v>
      </c>
    </row>
    <row r="23" spans="1:12" x14ac:dyDescent="0.3">
      <c r="A23" s="32" t="s">
        <v>38</v>
      </c>
      <c r="B23" s="33">
        <f>HLOOKUP($L$2,'[1]Total Co Valuations'!$B$1:$ZZ$37,ROW()-5)</f>
        <v>7339034819.1799994</v>
      </c>
      <c r="C23" s="34">
        <f>INDEX([1]Population!$A:$AAA,MATCH(A23,[1]Population!$A:$A,0),MATCH($L$3,[1]Population!$1:$1,0))</f>
        <v>73004</v>
      </c>
      <c r="D23" s="35">
        <f>HLOOKUP($L$4,'[1]square mileage'!$B$1:$ZZ$37,ROW()-5)</f>
        <v>4390.93</v>
      </c>
      <c r="E23" s="35" t="s">
        <v>25</v>
      </c>
      <c r="F23" s="36" t="str">
        <f>IF(B23="","VALUATION DATA MISSING",IF(C23="","POPULATION DATA MISSING",IF(D23="","SQUARE MILEAGE DATA MISSING",IF(AND(D23&lt;'[1]Formula Info'!$C$18),'[1]Formula Info'!$G$18,IF(AND(B23&gt;'[1]Formula Info'!$A$14,C23&gt;='[1]Formula Info'!$E$14),'[1]Formula Info'!$G$14,IF(AND(B23&gt;'[1]Formula Info'!$A$15,C23&lt;='[1]Formula Info'!$F$15),'[1]Formula Info'!$G$15,IF(AND(B23&gt;'[1]Formula Info'!$A$16,B23&lt;='[1]Formula Info'!$B$16,C23&lt;='[1]Formula Info'!$F$16),'[1]Formula Info'!$G$16,IF(AND(B23&lt;='[1]Formula Info'!$A$17,C23&lt;'[1]Formula Info'!$F$17),'[1]Formula Info'!$G$17,"ERROR"))))))))</f>
        <v>B-High</v>
      </c>
      <c r="G23" s="37">
        <v>30196</v>
      </c>
      <c r="H23" s="38">
        <v>75733</v>
      </c>
      <c r="I23" s="38">
        <v>75733</v>
      </c>
      <c r="J23" s="38">
        <v>78952</v>
      </c>
      <c r="K23" s="38">
        <v>75733</v>
      </c>
      <c r="L23" s="39">
        <v>26482</v>
      </c>
    </row>
    <row r="24" spans="1:12" x14ac:dyDescent="0.3">
      <c r="A24" s="32" t="s">
        <v>39</v>
      </c>
      <c r="B24" s="33">
        <f>HLOOKUP($L$2,'[1]Total Co Valuations'!$B$1:$ZZ$37,ROW()-5)</f>
        <v>1444521245</v>
      </c>
      <c r="C24" s="34">
        <f>INDEX([1]Population!$A:$AAA,MATCH(A24,[1]Population!$A:$A,0),MATCH($L$3,[1]Population!$1:$1,0))</f>
        <v>20436</v>
      </c>
      <c r="D24" s="35">
        <f>HLOOKUP($L$4,'[1]square mileage'!$B$1:$ZZ$37,ROW()-5)</f>
        <v>4831.09</v>
      </c>
      <c r="E24" s="35" t="s">
        <v>25</v>
      </c>
      <c r="F24" s="36" t="str">
        <f>IF(B24="","VALUATION DATA MISSING",IF(C24="","POPULATION DATA MISSING",IF(D24="","SQUARE MILEAGE DATA MISSING",IF(AND(D24&lt;'[1]Formula Info'!$C$18),'[1]Formula Info'!$G$18,IF(AND(B24&gt;'[1]Formula Info'!$A$14,C24&gt;='[1]Formula Info'!$E$14),'[1]Formula Info'!$G$14,IF(AND(B24&gt;'[1]Formula Info'!$A$15,C24&lt;='[1]Formula Info'!$F$15),'[1]Formula Info'!$G$15,IF(AND(B24&gt;'[1]Formula Info'!$A$16,B24&lt;='[1]Formula Info'!$B$16,C24&lt;='[1]Formula Info'!$F$16),'[1]Formula Info'!$G$16,IF(AND(B24&lt;='[1]Formula Info'!$A$17,C24&lt;'[1]Formula Info'!$F$17),'[1]Formula Info'!$G$17,"ERROR"))))))))</f>
        <v>B-High</v>
      </c>
      <c r="G24" s="37">
        <v>30196</v>
      </c>
      <c r="H24" s="38">
        <v>75733</v>
      </c>
      <c r="I24" s="38">
        <v>75733</v>
      </c>
      <c r="J24" s="38">
        <v>78952</v>
      </c>
      <c r="K24" s="38">
        <v>75733</v>
      </c>
      <c r="L24" s="39">
        <v>26482</v>
      </c>
    </row>
    <row r="25" spans="1:12" x14ac:dyDescent="0.3">
      <c r="A25" s="32" t="s">
        <v>40</v>
      </c>
      <c r="B25" s="33">
        <f>HLOOKUP($L$2,'[1]Total Co Valuations'!$B$1:$ZZ$37,ROW()-5)</f>
        <v>874968100</v>
      </c>
      <c r="C25" s="34">
        <f>INDEX([1]Population!$A:$AAA,MATCH(A25,[1]Population!$A:$A,0),MATCH($L$3,[1]Population!$1:$1,0))</f>
        <v>19330</v>
      </c>
      <c r="D25" s="35">
        <f>HLOOKUP($L$4,'[1]square mileage'!$B$1:$ZZ$37,ROW()-5)</f>
        <v>109.17</v>
      </c>
      <c r="E25" s="35" t="s">
        <v>41</v>
      </c>
      <c r="F25" s="36" t="str">
        <f>IF(B25="","VALUATION DATA MISSING",IF(C25="","POPULATION DATA MISSING",IF(D25="","SQUARE MILEAGE DATA MISSING",IF(AND(D25&lt;'[1]Formula Info'!$C$18),'[1]Formula Info'!$G$18,IF(AND(B25&gt;'[1]Formula Info'!$A$14,C25&gt;='[1]Formula Info'!$E$14),'[1]Formula Info'!$G$14,IF(AND(B25&gt;'[1]Formula Info'!$A$15,C25&lt;='[1]Formula Info'!$F$15),'[1]Formula Info'!$G$15,IF(AND(B25&gt;'[1]Formula Info'!$A$16,B25&lt;='[1]Formula Info'!$B$16,C25&lt;='[1]Formula Info'!$F$16),'[1]Formula Info'!$G$16,IF(AND(B25&lt;='[1]Formula Info'!$A$17,C25&lt;'[1]Formula Info'!$F$17),'[1]Formula Info'!$G$17,"ERROR"))))))))</f>
        <v>H</v>
      </c>
      <c r="G25" s="41" t="s">
        <v>71</v>
      </c>
      <c r="H25" s="38">
        <v>75733</v>
      </c>
      <c r="I25" s="38">
        <v>75733</v>
      </c>
      <c r="J25" s="38">
        <v>78952</v>
      </c>
      <c r="K25" s="38">
        <v>75733</v>
      </c>
      <c r="L25" s="43" t="s">
        <v>71</v>
      </c>
    </row>
    <row r="26" spans="1:12" x14ac:dyDescent="0.3">
      <c r="A26" s="32" t="s">
        <v>42</v>
      </c>
      <c r="B26" s="33">
        <f>HLOOKUP($L$2,'[1]Total Co Valuations'!$B$1:$ZZ$37,ROW()-5)</f>
        <v>664926640</v>
      </c>
      <c r="C26" s="34">
        <f>INDEX([1]Population!$A:$AAA,MATCH(A26,[1]Population!$A:$A,0),MATCH($L$3,[1]Population!$1:$1,0))</f>
        <v>25532</v>
      </c>
      <c r="D26" s="35">
        <f>HLOOKUP($L$4,'[1]square mileage'!$B$1:$ZZ$37,ROW()-5)</f>
        <v>2965.19</v>
      </c>
      <c r="E26" s="35" t="s">
        <v>25</v>
      </c>
      <c r="F26" s="36" t="str">
        <f>IF(B26="","VALUATION DATA MISSING",IF(C26="","POPULATION DATA MISSING",IF(D26="","SQUARE MILEAGE DATA MISSING",IF(AND(D26&lt;'[1]Formula Info'!$C$18),'[1]Formula Info'!$G$18,IF(AND(B26&gt;'[1]Formula Info'!$A$14,C26&gt;='[1]Formula Info'!$E$14),'[1]Formula Info'!$G$14,IF(AND(B26&gt;'[1]Formula Info'!$A$15,C26&lt;='[1]Formula Info'!$F$15),'[1]Formula Info'!$G$15,IF(AND(B26&gt;'[1]Formula Info'!$A$16,B26&lt;='[1]Formula Info'!$B$16,C26&lt;='[1]Formula Info'!$F$16),'[1]Formula Info'!$G$16,IF(AND(B26&lt;='[1]Formula Info'!$A$17,C26&lt;'[1]Formula Info'!$F$17),'[1]Formula Info'!$G$17,"ERROR"))))))))</f>
        <v>B-High</v>
      </c>
      <c r="G26" s="37">
        <v>30196</v>
      </c>
      <c r="H26" s="38">
        <v>75733</v>
      </c>
      <c r="I26" s="38">
        <v>75733</v>
      </c>
      <c r="J26" s="38">
        <v>78952</v>
      </c>
      <c r="K26" s="38">
        <v>75733</v>
      </c>
      <c r="L26" s="39">
        <v>26482</v>
      </c>
    </row>
    <row r="27" spans="1:12" x14ac:dyDescent="0.3">
      <c r="A27" s="32" t="s">
        <v>43</v>
      </c>
      <c r="B27" s="33">
        <f>HLOOKUP($L$2,'[1]Total Co Valuations'!$B$1:$ZZ$37,ROW()-5)</f>
        <v>729481802.88999999</v>
      </c>
      <c r="C27" s="34">
        <f>INDEX([1]Population!$A:$AAA,MATCH(A27,[1]Population!$A:$A,0),MATCH($L$3,[1]Population!$1:$1,0))</f>
        <v>71780</v>
      </c>
      <c r="D27" s="35">
        <f>HLOOKUP($L$4,'[1]square mileage'!$B$1:$ZZ$37,ROW()-5)</f>
        <v>5449.81</v>
      </c>
      <c r="E27" s="35" t="s">
        <v>25</v>
      </c>
      <c r="F27" s="36" t="str">
        <f>IF(B27="","VALUATION DATA MISSING",IF(C27="","POPULATION DATA MISSING",IF(D27="","SQUARE MILEAGE DATA MISSING",IF(AND(D27&lt;'[1]Formula Info'!$C$18),'[1]Formula Info'!$G$18,IF(AND(B27&gt;'[1]Formula Info'!$A$14,C27&gt;='[1]Formula Info'!$E$14),'[1]Formula Info'!$G$14,IF(AND(B27&gt;'[1]Formula Info'!$A$15,C27&lt;='[1]Formula Info'!$F$15),'[1]Formula Info'!$G$15,IF(AND(B27&gt;'[1]Formula Info'!$A$16,B27&lt;='[1]Formula Info'!$B$16,C27&lt;='[1]Formula Info'!$F$16),'[1]Formula Info'!$G$16,IF(AND(B27&lt;='[1]Formula Info'!$A$17,C27&lt;'[1]Formula Info'!$F$17),'[1]Formula Info'!$G$17,"ERROR"))))))))</f>
        <v>B-High</v>
      </c>
      <c r="G27" s="37">
        <v>30196</v>
      </c>
      <c r="H27" s="38">
        <v>75733</v>
      </c>
      <c r="I27" s="38">
        <v>75733</v>
      </c>
      <c r="J27" s="38">
        <v>78952</v>
      </c>
      <c r="K27" s="38">
        <v>75733</v>
      </c>
      <c r="L27" s="39">
        <v>26482</v>
      </c>
    </row>
    <row r="28" spans="1:12" x14ac:dyDescent="0.3">
      <c r="A28" s="32" t="s">
        <v>44</v>
      </c>
      <c r="B28" s="33">
        <f>HLOOKUP($L$2,'[1]Total Co Valuations'!$B$1:$ZZ$37,ROW()-5)</f>
        <v>153634801</v>
      </c>
      <c r="C28" s="34">
        <f>INDEX([1]Population!$A:$AAA,MATCH(A28,[1]Population!$A:$A,0),MATCH($L$3,[1]Population!$1:$1,0))</f>
        <v>4196</v>
      </c>
      <c r="D28" s="35">
        <f>HLOOKUP($L$4,'[1]square mileage'!$B$1:$ZZ$37,ROW()-5)</f>
        <v>1931.27</v>
      </c>
      <c r="E28" s="35" t="s">
        <v>23</v>
      </c>
      <c r="F28" s="36" t="str">
        <f>IF(B28="","VALUATION DATA MISSING",IF(C28="","POPULATION DATA MISSING",IF(D28="","SQUARE MILEAGE DATA MISSING",IF(AND(D28&lt;'[1]Formula Info'!$C$18),'[1]Formula Info'!$G$18,IF(AND(B28&gt;'[1]Formula Info'!$A$14,C28&gt;='[1]Formula Info'!$E$14),'[1]Formula Info'!$G$14,IF(AND(B28&gt;'[1]Formula Info'!$A$15,C28&lt;='[1]Formula Info'!$F$15),'[1]Formula Info'!$G$15,IF(AND(B28&gt;'[1]Formula Info'!$A$16,B28&lt;='[1]Formula Info'!$B$16,C28&lt;='[1]Formula Info'!$F$16),'[1]Formula Info'!$G$16,IF(AND(B28&lt;='[1]Formula Info'!$A$17,C28&lt;'[1]Formula Info'!$F$17),'[1]Formula Info'!$G$17,"ERROR"))))))))</f>
        <v xml:space="preserve">B-Intermediate </v>
      </c>
      <c r="G28" s="37">
        <v>21534</v>
      </c>
      <c r="H28" s="38">
        <v>64844</v>
      </c>
      <c r="I28" s="38">
        <v>64844</v>
      </c>
      <c r="J28" s="38">
        <v>67814</v>
      </c>
      <c r="K28" s="38">
        <v>64844</v>
      </c>
      <c r="L28" s="39">
        <v>15098</v>
      </c>
    </row>
    <row r="29" spans="1:12" x14ac:dyDescent="0.3">
      <c r="A29" s="32" t="s">
        <v>45</v>
      </c>
      <c r="B29" s="33">
        <f>HLOOKUP($L$2,'[1]Total Co Valuations'!$B$1:$ZZ$37,ROW()-5)</f>
        <v>1290027298</v>
      </c>
      <c r="C29" s="34">
        <f>INDEX([1]Population!$A:$AAA,MATCH(A29,[1]Population!$A:$A,0),MATCH($L$3,[1]Population!$1:$1,0))</f>
        <v>68537</v>
      </c>
      <c r="D29" s="35">
        <f>HLOOKUP($L$4,'[1]square mileage'!$B$1:$ZZ$37,ROW()-5)</f>
        <v>6613.21</v>
      </c>
      <c r="E29" s="35" t="s">
        <v>25</v>
      </c>
      <c r="F29" s="36" t="str">
        <f>IF(B29="","VALUATION DATA MISSING",IF(C29="","POPULATION DATA MISSING",IF(D29="","SQUARE MILEAGE DATA MISSING",IF(AND(D29&lt;'[1]Formula Info'!$C$18),'[1]Formula Info'!$G$18,IF(AND(B29&gt;'[1]Formula Info'!$A$14,C29&gt;='[1]Formula Info'!$E$14),'[1]Formula Info'!$G$14,IF(AND(B29&gt;'[1]Formula Info'!$A$15,C29&lt;='[1]Formula Info'!$F$15),'[1]Formula Info'!$G$15,IF(AND(B29&gt;'[1]Formula Info'!$A$16,B29&lt;='[1]Formula Info'!$B$16,C29&lt;='[1]Formula Info'!$F$16),'[1]Formula Info'!$G$16,IF(AND(B29&lt;='[1]Formula Info'!$A$17,C29&lt;'[1]Formula Info'!$F$17),'[1]Formula Info'!$G$17,"ERROR"))))))))</f>
        <v>B-High</v>
      </c>
      <c r="G29" s="37">
        <v>30196</v>
      </c>
      <c r="H29" s="38">
        <v>75733</v>
      </c>
      <c r="I29" s="38">
        <v>75733</v>
      </c>
      <c r="J29" s="38">
        <v>78952</v>
      </c>
      <c r="K29" s="38">
        <v>75733</v>
      </c>
      <c r="L29" s="39">
        <v>26482</v>
      </c>
    </row>
    <row r="30" spans="1:12" x14ac:dyDescent="0.3">
      <c r="A30" s="32" t="s">
        <v>46</v>
      </c>
      <c r="B30" s="33">
        <f>HLOOKUP($L$2,'[1]Total Co Valuations'!$B$1:$ZZ$37,ROW()-5)</f>
        <v>241051858.13999999</v>
      </c>
      <c r="C30" s="34">
        <f>INDEX([1]Population!$A:$AAA,MATCH(A30,[1]Population!$A:$A,0),MATCH($L$3,[1]Population!$1:$1,0))</f>
        <v>8656</v>
      </c>
      <c r="D30" s="35">
        <f>HLOOKUP($L$4,'[1]square mileage'!$B$1:$ZZ$37,ROW()-5)</f>
        <v>2874.35</v>
      </c>
      <c r="E30" s="35" t="s">
        <v>23</v>
      </c>
      <c r="F30" s="36" t="str">
        <f>IF(B30="","VALUATION DATA MISSING",IF(C30="","POPULATION DATA MISSING",IF(D30="","SQUARE MILEAGE DATA MISSING",IF(AND(D30&lt;'[1]Formula Info'!$C$18),'[1]Formula Info'!$G$18,IF(AND(B30&gt;'[1]Formula Info'!$A$14,C30&gt;='[1]Formula Info'!$E$14),'[1]Formula Info'!$G$14,IF(AND(B30&gt;'[1]Formula Info'!$A$15,C30&lt;='[1]Formula Info'!$F$15),'[1]Formula Info'!$G$15,IF(AND(B30&gt;'[1]Formula Info'!$A$16,B30&lt;='[1]Formula Info'!$B$16,C30&lt;='[1]Formula Info'!$F$16),'[1]Formula Info'!$G$16,IF(AND(B30&lt;='[1]Formula Info'!$A$17,C30&lt;'[1]Formula Info'!$F$17),'[1]Formula Info'!$G$17,"ERROR"))))))))</f>
        <v xml:space="preserve">B-Intermediate </v>
      </c>
      <c r="G30" s="37">
        <v>21534</v>
      </c>
      <c r="H30" s="38">
        <v>64844</v>
      </c>
      <c r="I30" s="38">
        <v>64844</v>
      </c>
      <c r="J30" s="38">
        <v>67814</v>
      </c>
      <c r="K30" s="38">
        <v>64844</v>
      </c>
      <c r="L30" s="39">
        <v>15098</v>
      </c>
    </row>
    <row r="31" spans="1:12" x14ac:dyDescent="0.3">
      <c r="A31" s="32" t="s">
        <v>47</v>
      </c>
      <c r="B31" s="33">
        <f>HLOOKUP($L$2,'[1]Total Co Valuations'!$B$1:$ZZ$37,ROW()-5)</f>
        <v>1038189133.63</v>
      </c>
      <c r="C31" s="34">
        <f>INDEX([1]Population!$A:$AAA,MATCH(A31,[1]Population!$A:$A,0),MATCH($L$3,[1]Population!$1:$1,0))</f>
        <v>40179</v>
      </c>
      <c r="D31" s="35">
        <f>HLOOKUP($L$4,'[1]square mileage'!$B$1:$ZZ$37,ROW()-5)</f>
        <v>5860.84</v>
      </c>
      <c r="E31" s="35" t="s">
        <v>25</v>
      </c>
      <c r="F31" s="36" t="str">
        <f>IF(B31="","VALUATION DATA MISSING",IF(C31="","POPULATION DATA MISSING",IF(D31="","SQUARE MILEAGE DATA MISSING",IF(AND(D31&lt;'[1]Formula Info'!$C$18),'[1]Formula Info'!$G$18,IF(AND(B31&gt;'[1]Formula Info'!$A$14,C31&gt;='[1]Formula Info'!$E$14),'[1]Formula Info'!$G$14,IF(AND(B31&gt;'[1]Formula Info'!$A$15,C31&lt;='[1]Formula Info'!$F$15),'[1]Formula Info'!$G$15,IF(AND(B31&gt;'[1]Formula Info'!$A$16,B31&lt;='[1]Formula Info'!$B$16,C31&lt;='[1]Formula Info'!$F$16),'[1]Formula Info'!$G$16,IF(AND(B31&lt;='[1]Formula Info'!$A$17,C31&lt;'[1]Formula Info'!$F$17),'[1]Formula Info'!$G$17,"ERROR"))))))))</f>
        <v>B-High</v>
      </c>
      <c r="G31" s="37">
        <v>30196</v>
      </c>
      <c r="H31" s="38">
        <v>75733</v>
      </c>
      <c r="I31" s="38">
        <v>75733</v>
      </c>
      <c r="J31" s="38">
        <v>78952</v>
      </c>
      <c r="K31" s="38">
        <v>75733</v>
      </c>
      <c r="L31" s="39">
        <v>26482</v>
      </c>
    </row>
    <row r="32" spans="1:12" x14ac:dyDescent="0.3">
      <c r="A32" s="32" t="s">
        <v>48</v>
      </c>
      <c r="B32" s="33">
        <f>HLOOKUP($L$2,'[1]Total Co Valuations'!$B$1:$ZZ$37,ROW()-5)</f>
        <v>628038507.42000008</v>
      </c>
      <c r="C32" s="34">
        <f>INDEX([1]Population!$A:$AAA,MATCH(A32,[1]Population!$A:$A,0),MATCH($L$3,[1]Population!$1:$1,0))</f>
        <v>19019</v>
      </c>
      <c r="D32" s="35">
        <f>HLOOKUP($L$4,'[1]square mileage'!$B$1:$ZZ$37,ROW()-5)</f>
        <v>2447.4299999999998</v>
      </c>
      <c r="E32" s="35" t="s">
        <v>25</v>
      </c>
      <c r="F32" s="36" t="str">
        <f>IF(B32="","VALUATION DATA MISSING",IF(C32="","POPULATION DATA MISSING",IF(D32="","SQUARE MILEAGE DATA MISSING",IF(AND(D32&lt;'[1]Formula Info'!$C$18),'[1]Formula Info'!$G$18,IF(AND(B32&gt;'[1]Formula Info'!$A$14,C32&gt;='[1]Formula Info'!$E$14),'[1]Formula Info'!$G$14,IF(AND(B32&gt;'[1]Formula Info'!$A$15,C32&lt;='[1]Formula Info'!$F$15),'[1]Formula Info'!$G$15,IF(AND(B32&gt;'[1]Formula Info'!$A$16,B32&lt;='[1]Formula Info'!$B$16,C32&lt;='[1]Formula Info'!$F$16),'[1]Formula Info'!$G$16,IF(AND(B32&lt;='[1]Formula Info'!$A$17,C32&lt;'[1]Formula Info'!$F$17),'[1]Formula Info'!$G$17,"ERROR"))))))))</f>
        <v>B-High</v>
      </c>
      <c r="G32" s="37">
        <v>30196</v>
      </c>
      <c r="H32" s="38">
        <v>75733</v>
      </c>
      <c r="I32" s="38">
        <v>75733</v>
      </c>
      <c r="J32" s="38">
        <v>78952</v>
      </c>
      <c r="K32" s="38">
        <v>75733</v>
      </c>
      <c r="L32" s="39">
        <v>26482</v>
      </c>
    </row>
    <row r="33" spans="1:12" x14ac:dyDescent="0.3">
      <c r="A33" s="32" t="s">
        <v>49</v>
      </c>
      <c r="B33" s="33">
        <f>HLOOKUP($L$2,'[1]Total Co Valuations'!$B$1:$ZZ$37,ROW()-5)</f>
        <v>3538285076.9299998</v>
      </c>
      <c r="C33" s="34">
        <f>INDEX([1]Population!$A:$AAA,MATCH(A33,[1]Population!$A:$A,0),MATCH($L$3,[1]Population!$1:$1,0))</f>
        <v>120993</v>
      </c>
      <c r="D33" s="35">
        <f>HLOOKUP($L$4,'[1]square mileage'!$B$1:$ZZ$37,ROW()-5)</f>
        <v>5513.07</v>
      </c>
      <c r="E33" s="35" t="s">
        <v>21</v>
      </c>
      <c r="F33" s="36" t="str">
        <f>IF(B33="","VALUATION DATA MISSING",IF(C33="","POPULATION DATA MISSING",IF(D33="","SQUARE MILEAGE DATA MISSING",IF(AND(D33&lt;'[1]Formula Info'!$C$18),'[1]Formula Info'!$G$18,IF(AND(B33&gt;'[1]Formula Info'!$A$14,C33&gt;='[1]Formula Info'!$E$14),'[1]Formula Info'!$G$14,IF(AND(B33&gt;'[1]Formula Info'!$A$15,C33&lt;='[1]Formula Info'!$F$15),'[1]Formula Info'!$G$15,IF(AND(B33&gt;'[1]Formula Info'!$A$16,B33&lt;='[1]Formula Info'!$B$16,C33&lt;='[1]Formula Info'!$F$16),'[1]Formula Info'!$G$16,IF(AND(B33&lt;='[1]Formula Info'!$A$17,C33&lt;'[1]Formula Info'!$F$17),'[1]Formula Info'!$G$17,"ERROR"))))))))</f>
        <v>A</v>
      </c>
      <c r="G33" s="37">
        <v>39106</v>
      </c>
      <c r="H33" s="38">
        <v>86626</v>
      </c>
      <c r="I33" s="38">
        <v>86626</v>
      </c>
      <c r="J33" s="38">
        <v>90338</v>
      </c>
      <c r="K33" s="38">
        <v>86626</v>
      </c>
      <c r="L33" s="39">
        <v>38114</v>
      </c>
    </row>
    <row r="34" spans="1:12" x14ac:dyDescent="0.3">
      <c r="A34" s="32" t="s">
        <v>50</v>
      </c>
      <c r="B34" s="33">
        <f>HLOOKUP($L$2,'[1]Total Co Valuations'!$B$1:$ZZ$37,ROW()-5)</f>
        <v>666297674</v>
      </c>
      <c r="C34" s="34">
        <f>INDEX([1]Population!$A:$AAA,MATCH(A34,[1]Population!$A:$A,0),MATCH($L$3,[1]Population!$1:$1,0))</f>
        <v>27150</v>
      </c>
      <c r="D34" s="35">
        <f>HLOOKUP($L$4,'[1]square mileage'!$B$1:$ZZ$37,ROW()-5)</f>
        <v>4715.82</v>
      </c>
      <c r="E34" s="35" t="s">
        <v>25</v>
      </c>
      <c r="F34" s="36" t="str">
        <f>IF(B34="","VALUATION DATA MISSING",IF(C34="","POPULATION DATA MISSING",IF(D34="","SQUARE MILEAGE DATA MISSING",IF(AND(D34&lt;'[1]Formula Info'!$C$18),'[1]Formula Info'!$G$18,IF(AND(B34&gt;'[1]Formula Info'!$A$14,C34&gt;='[1]Formula Info'!$E$14),'[1]Formula Info'!$G$14,IF(AND(B34&gt;'[1]Formula Info'!$A$15,C34&lt;='[1]Formula Info'!$F$15),'[1]Formula Info'!$G$15,IF(AND(B34&gt;'[1]Formula Info'!$A$16,B34&lt;='[1]Formula Info'!$B$16,C34&lt;='[1]Formula Info'!$F$16),'[1]Formula Info'!$G$16,IF(AND(B34&lt;='[1]Formula Info'!$A$17,C34&lt;'[1]Formula Info'!$F$17),'[1]Formula Info'!$G$17,"ERROR"))))))))</f>
        <v>B-High</v>
      </c>
      <c r="G34" s="37">
        <v>30196</v>
      </c>
      <c r="H34" s="38">
        <v>75733</v>
      </c>
      <c r="I34" s="38">
        <v>75733</v>
      </c>
      <c r="J34" s="38">
        <v>78952</v>
      </c>
      <c r="K34" s="38">
        <v>75733</v>
      </c>
      <c r="L34" s="39">
        <v>26482</v>
      </c>
    </row>
    <row r="35" spans="1:12" x14ac:dyDescent="0.3">
      <c r="A35" s="32" t="s">
        <v>51</v>
      </c>
      <c r="B35" s="33">
        <f>HLOOKUP($L$2,'[1]Total Co Valuations'!$B$1:$ZZ$37,ROW()-5)</f>
        <v>4122515350.6900001</v>
      </c>
      <c r="C35" s="34">
        <f>INDEX([1]Population!$A:$AAA,MATCH(A35,[1]Population!$A:$A,0),MATCH($L$3,[1]Population!$1:$1,0))</f>
        <v>151369</v>
      </c>
      <c r="D35" s="35">
        <f>HLOOKUP($L$4,'[1]square mileage'!$B$1:$ZZ$37,ROW()-5)</f>
        <v>3710.65</v>
      </c>
      <c r="E35" s="35" t="s">
        <v>21</v>
      </c>
      <c r="F35" s="36" t="str">
        <f>IF(B35="","VALUATION DATA MISSING",IF(C35="","POPULATION DATA MISSING",IF(D35="","SQUARE MILEAGE DATA MISSING",IF(AND(D35&lt;'[1]Formula Info'!$C$18),'[1]Formula Info'!$G$18,IF(AND(B35&gt;'[1]Formula Info'!$A$14,C35&gt;='[1]Formula Info'!$E$14),'[1]Formula Info'!$G$14,IF(AND(B35&gt;'[1]Formula Info'!$A$15,C35&lt;='[1]Formula Info'!$F$15),'[1]Formula Info'!$G$15,IF(AND(B35&gt;'[1]Formula Info'!$A$16,B35&lt;='[1]Formula Info'!$B$16,C35&lt;='[1]Formula Info'!$F$16),'[1]Formula Info'!$G$16,IF(AND(B35&lt;='[1]Formula Info'!$A$17,C35&lt;'[1]Formula Info'!$F$17),'[1]Formula Info'!$G$17,"ERROR"))))))))</f>
        <v>A</v>
      </c>
      <c r="G35" s="37">
        <v>39106</v>
      </c>
      <c r="H35" s="38">
        <v>86626</v>
      </c>
      <c r="I35" s="38">
        <v>86626</v>
      </c>
      <c r="J35" s="38">
        <v>90338</v>
      </c>
      <c r="K35" s="38">
        <v>86626</v>
      </c>
      <c r="L35" s="39">
        <v>38114</v>
      </c>
    </row>
    <row r="36" spans="1:12" x14ac:dyDescent="0.3">
      <c r="A36" s="32" t="s">
        <v>52</v>
      </c>
      <c r="B36" s="33">
        <f>HLOOKUP($L$2,'[1]Total Co Valuations'!$B$1:$ZZ$37,ROW()-5)</f>
        <v>8039694860</v>
      </c>
      <c r="C36" s="34">
        <f>INDEX([1]Population!$A:$AAA,MATCH(A36,[1]Population!$A:$A,0),MATCH($L$3,[1]Population!$1:$1,0))</f>
        <v>155201</v>
      </c>
      <c r="D36" s="35">
        <f>HLOOKUP($L$4,'[1]square mileage'!$B$1:$ZZ$37,ROW()-5)</f>
        <v>1909.41</v>
      </c>
      <c r="E36" s="35" t="s">
        <v>21</v>
      </c>
      <c r="F36" s="36" t="str">
        <f>IF(B36="","VALUATION DATA MISSING",IF(C36="","POPULATION DATA MISSING",IF(D36="","SQUARE MILEAGE DATA MISSING",IF(AND(D36&lt;'[1]Formula Info'!$C$18),'[1]Formula Info'!$G$18,IF(AND(B36&gt;'[1]Formula Info'!$A$14,C36&gt;='[1]Formula Info'!$E$14),'[1]Formula Info'!$G$14,IF(AND(B36&gt;'[1]Formula Info'!$A$15,C36&lt;='[1]Formula Info'!$F$15),'[1]Formula Info'!$G$15,IF(AND(B36&gt;'[1]Formula Info'!$A$16,B36&lt;='[1]Formula Info'!$B$16,C36&lt;='[1]Formula Info'!$F$16),'[1]Formula Info'!$G$16,IF(AND(B36&lt;='[1]Formula Info'!$A$17,C36&lt;'[1]Formula Info'!$F$17),'[1]Formula Info'!$G$17,"ERROR"))))))))</f>
        <v>A</v>
      </c>
      <c r="G36" s="37">
        <v>39106</v>
      </c>
      <c r="H36" s="38">
        <v>86626</v>
      </c>
      <c r="I36" s="38">
        <v>86626</v>
      </c>
      <c r="J36" s="38">
        <v>90338</v>
      </c>
      <c r="K36" s="38">
        <v>86626</v>
      </c>
      <c r="L36" s="39">
        <v>38114</v>
      </c>
    </row>
    <row r="37" spans="1:12" x14ac:dyDescent="0.3">
      <c r="A37" s="32" t="s">
        <v>53</v>
      </c>
      <c r="B37" s="33">
        <f>HLOOKUP($L$2,'[1]Total Co Valuations'!$B$1:$ZZ$37,ROW()-5)</f>
        <v>333779009</v>
      </c>
      <c r="C37" s="34">
        <f>INDEX([1]Population!$A:$AAA,MATCH(A37,[1]Population!$A:$A,0),MATCH($L$3,[1]Population!$1:$1,0))</f>
        <v>11502</v>
      </c>
      <c r="D37" s="35">
        <f>HLOOKUP($L$4,'[1]square mileage'!$B$1:$ZZ$37,ROW()-5)</f>
        <v>4178.96</v>
      </c>
      <c r="E37" s="44" t="s">
        <v>23</v>
      </c>
      <c r="F37" s="36" t="str">
        <f>IF(B37="","VALUATION DATA MISSING",IF(C37="","POPULATION DATA MISSING",IF(D37="","SQUARE MILEAGE DATA MISSING",IF(AND(D37&lt;'[1]Formula Info'!$C$18),'[1]Formula Info'!$G$18,IF(AND(B37&gt;'[1]Formula Info'!$A$14,C37&gt;='[1]Formula Info'!$E$14),'[1]Formula Info'!$G$14,IF(AND(B37&gt;'[1]Formula Info'!$A$15,C37&lt;='[1]Formula Info'!$F$15),'[1]Formula Info'!$G$15,IF(AND(B37&gt;'[1]Formula Info'!$A$16,B37&lt;='[1]Formula Info'!$B$16,C37&lt;='[1]Formula Info'!$F$16),'[1]Formula Info'!$G$16,IF(AND(B37&lt;='[1]Formula Info'!$A$17,C37&lt;'[1]Formula Info'!$F$17),'[1]Formula Info'!$G$17,"ERROR"))))))))</f>
        <v>B-High</v>
      </c>
      <c r="G37" s="37">
        <v>30196</v>
      </c>
      <c r="H37" s="38">
        <v>75733</v>
      </c>
      <c r="I37" s="38">
        <v>75733</v>
      </c>
      <c r="J37" s="38">
        <v>78952</v>
      </c>
      <c r="K37" s="38">
        <v>75733</v>
      </c>
      <c r="L37" s="39">
        <v>26482</v>
      </c>
    </row>
    <row r="38" spans="1:12" x14ac:dyDescent="0.3">
      <c r="A38" s="32" t="s">
        <v>54</v>
      </c>
      <c r="B38" s="33">
        <f>HLOOKUP($L$2,'[1]Total Co Valuations'!$B$1:$ZZ$37,ROW()-5)</f>
        <v>298912437</v>
      </c>
      <c r="C38" s="34">
        <f>INDEX([1]Population!$A:$AAA,MATCH(A38,[1]Population!$A:$A,0),MATCH($L$3,[1]Population!$1:$1,0))</f>
        <v>16311</v>
      </c>
      <c r="D38" s="35">
        <f>HLOOKUP($L$4,'[1]square mileage'!$B$1:$ZZ$37,ROW()-5)</f>
        <v>6646.68</v>
      </c>
      <c r="E38" s="35" t="s">
        <v>23</v>
      </c>
      <c r="F38" s="36" t="str">
        <f>IF(B38="","VALUATION DATA MISSING",IF(C38="","POPULATION DATA MISSING",IF(D38="","SQUARE MILEAGE DATA MISSING",IF(AND(D38&lt;'[1]Formula Info'!$C$18),'[1]Formula Info'!$G$18,IF(AND(B38&gt;'[1]Formula Info'!$A$14,C38&gt;='[1]Formula Info'!$E$14),'[1]Formula Info'!$G$14,IF(AND(B38&gt;'[1]Formula Info'!$A$15,C38&lt;='[1]Formula Info'!$F$15),'[1]Formula Info'!$G$15,IF(AND(B38&gt;'[1]Formula Info'!$A$16,B38&lt;='[1]Formula Info'!$B$16,C38&lt;='[1]Formula Info'!$F$16),'[1]Formula Info'!$G$16,IF(AND(B38&lt;='[1]Formula Info'!$A$17,C38&lt;'[1]Formula Info'!$F$17),'[1]Formula Info'!$G$17,"ERROR"))))))))</f>
        <v xml:space="preserve">B-Intermediate </v>
      </c>
      <c r="G38" s="37">
        <v>21534</v>
      </c>
      <c r="H38" s="38">
        <v>64844</v>
      </c>
      <c r="I38" s="38">
        <v>64844</v>
      </c>
      <c r="J38" s="38">
        <v>67814</v>
      </c>
      <c r="K38" s="38">
        <v>64844</v>
      </c>
      <c r="L38" s="39">
        <v>15098</v>
      </c>
    </row>
    <row r="39" spans="1:12" x14ac:dyDescent="0.3">
      <c r="A39" s="32" t="s">
        <v>55</v>
      </c>
      <c r="B39" s="33">
        <f>HLOOKUP($L$2,'[1]Total Co Valuations'!$B$1:$ZZ$37,ROW()-5)</f>
        <v>1603496547</v>
      </c>
      <c r="C39" s="34">
        <f>INDEX([1]Population!$A:$AAA,MATCH(A39,[1]Population!$A:$A,0),MATCH($L$3,[1]Population!$1:$1,0))</f>
        <v>34623</v>
      </c>
      <c r="D39" s="35">
        <f>HLOOKUP($L$4,'[1]square mileage'!$B$1:$ZZ$37,ROW()-5)</f>
        <v>2203.11</v>
      </c>
      <c r="E39" s="35" t="s">
        <v>25</v>
      </c>
      <c r="F39" s="36" t="str">
        <f>IF(B39="","VALUATION DATA MISSING",IF(C39="","POPULATION DATA MISSING",IF(D39="","SQUARE MILEAGE DATA MISSING",IF(AND(D39&lt;'[1]Formula Info'!$C$18),'[1]Formula Info'!$G$18,IF(AND(B39&gt;'[1]Formula Info'!$A$14,C39&gt;='[1]Formula Info'!$E$14),'[1]Formula Info'!$G$14,IF(AND(B39&gt;'[1]Formula Info'!$A$15,C39&lt;='[1]Formula Info'!$F$15),'[1]Formula Info'!$G$15,IF(AND(B39&gt;'[1]Formula Info'!$A$16,B39&lt;='[1]Formula Info'!$B$16,C39&lt;='[1]Formula Info'!$F$16),'[1]Formula Info'!$G$16,IF(AND(B39&lt;='[1]Formula Info'!$A$17,C39&lt;'[1]Formula Info'!$F$17),'[1]Formula Info'!$G$17,"ERROR"))))))))</f>
        <v>B-High</v>
      </c>
      <c r="G39" s="37">
        <v>30196</v>
      </c>
      <c r="H39" s="38">
        <v>75733</v>
      </c>
      <c r="I39" s="38">
        <v>75733</v>
      </c>
      <c r="J39" s="38">
        <v>78952</v>
      </c>
      <c r="K39" s="38">
        <v>75733</v>
      </c>
      <c r="L39" s="39">
        <v>26482</v>
      </c>
    </row>
    <row r="40" spans="1:12" x14ac:dyDescent="0.3">
      <c r="A40" s="32" t="s">
        <v>56</v>
      </c>
      <c r="B40" s="33">
        <f>HLOOKUP($L$2,'[1]Total Co Valuations'!$B$1:$ZZ$37,ROW()-5)</f>
        <v>475810679</v>
      </c>
      <c r="C40" s="34">
        <f>INDEX([1]Population!$A:$AAA,MATCH(A40,[1]Population!$A:$A,0),MATCH($L$3,[1]Population!$1:$1,0))</f>
        <v>15307</v>
      </c>
      <c r="D40" s="35">
        <f>HLOOKUP($L$4,'[1]square mileage'!$B$1:$ZZ$37,ROW()-5)</f>
        <v>3344.85</v>
      </c>
      <c r="E40" s="35" t="s">
        <v>25</v>
      </c>
      <c r="F40" s="36" t="str">
        <f>IF(B40="","VALUATION DATA MISSING",IF(C40="","POPULATION DATA MISSING",IF(D40="","SQUARE MILEAGE DATA MISSING",IF(AND(D40&lt;'[1]Formula Info'!$C$18),'[1]Formula Info'!$G$18,IF(AND(B40&gt;'[1]Formula Info'!$A$14,C40&gt;='[1]Formula Info'!$E$14),'[1]Formula Info'!$G$14,IF(AND(B40&gt;'[1]Formula Info'!$A$15,C40&lt;='[1]Formula Info'!$F$15),'[1]Formula Info'!$G$15,IF(AND(B40&gt;'[1]Formula Info'!$A$16,B40&lt;='[1]Formula Info'!$B$16,C40&lt;='[1]Formula Info'!$F$16),'[1]Formula Info'!$G$16,IF(AND(B40&lt;='[1]Formula Info'!$A$17,C40&lt;'[1]Formula Info'!$F$17),'[1]Formula Info'!$G$17,"ERROR"))))))))</f>
        <v>B-High</v>
      </c>
      <c r="G40" s="37">
        <v>30196</v>
      </c>
      <c r="H40" s="38">
        <v>75733</v>
      </c>
      <c r="I40" s="38">
        <v>75733</v>
      </c>
      <c r="J40" s="38">
        <v>78952</v>
      </c>
      <c r="K40" s="38">
        <v>75733</v>
      </c>
      <c r="L40" s="39">
        <v>26482</v>
      </c>
    </row>
    <row r="41" spans="1:12" x14ac:dyDescent="0.3">
      <c r="A41" s="32" t="s">
        <v>57</v>
      </c>
      <c r="B41" s="33">
        <f>HLOOKUP($L$2,'[1]Total Co Valuations'!$B$1:$ZZ$37,ROW()-5)</f>
        <v>171460432.89999998</v>
      </c>
      <c r="C41" s="34">
        <f>INDEX([1]Population!$A:$AAA,MATCH(A41,[1]Population!$A:$A,0),MATCH($L$3,[1]Population!$1:$1,0))</f>
        <v>4107</v>
      </c>
      <c r="D41" s="35">
        <f>HLOOKUP($L$4,'[1]square mileage'!$B$1:$ZZ$37,ROW()-5)</f>
        <v>3823.74</v>
      </c>
      <c r="E41" s="35" t="s">
        <v>23</v>
      </c>
      <c r="F41" s="36" t="str">
        <f>IF(B41="","VALUATION DATA MISSING",IF(C41="","POPULATION DATA MISSING",IF(D41="","SQUARE MILEAGE DATA MISSING",IF(AND(D41&lt;'[1]Formula Info'!$C$18),'[1]Formula Info'!$G$18,IF(AND(B41&gt;'[1]Formula Info'!$A$14,C41&gt;='[1]Formula Info'!$E$14),'[1]Formula Info'!$G$14,IF(AND(B41&gt;'[1]Formula Info'!$A$15,C41&lt;='[1]Formula Info'!$F$15),'[1]Formula Info'!$G$15,IF(AND(B41&gt;'[1]Formula Info'!$A$16,B41&lt;='[1]Formula Info'!$B$16,C41&lt;='[1]Formula Info'!$F$16),'[1]Formula Info'!$G$16,IF(AND(B41&lt;='[1]Formula Info'!$A$17,C41&lt;'[1]Formula Info'!$F$17),'[1]Formula Info'!$G$17,"ERROR"))))))))</f>
        <v xml:space="preserve">B-Intermediate </v>
      </c>
      <c r="G41" s="37">
        <v>21534</v>
      </c>
      <c r="H41" s="38">
        <v>64844</v>
      </c>
      <c r="I41" s="38">
        <v>64844</v>
      </c>
      <c r="J41" s="38">
        <v>67814</v>
      </c>
      <c r="K41" s="38">
        <v>64844</v>
      </c>
      <c r="L41" s="39">
        <v>15098</v>
      </c>
    </row>
    <row r="42" spans="1:12" x14ac:dyDescent="0.3">
      <c r="A42" s="45" t="s">
        <v>58</v>
      </c>
      <c r="B42" s="46">
        <f>HLOOKUP($L$2,'[1]Total Co Valuations'!$B$1:$ZZ$37,ROW()-5)</f>
        <v>1652650346</v>
      </c>
      <c r="C42" s="47">
        <f>INDEX([1]Population!$A:$AAA,MATCH(A42,[1]Population!$A:$A,0),MATCH($L$3,[1]Population!$1:$1,0))</f>
        <v>77190</v>
      </c>
      <c r="D42" s="48">
        <f>HLOOKUP($L$4,'[1]square mileage'!$B$1:$ZZ$37,ROW()-5)</f>
        <v>1066.18</v>
      </c>
      <c r="E42" s="48" t="s">
        <v>25</v>
      </c>
      <c r="F42" s="49" t="str">
        <f>IF(B42="","VALUATION DATA MISSING",IF(C42="","POPULATION DATA MISSING",IF(D42="","SQUARE MILEAGE DATA MISSING",IF(AND(D42&lt;'[1]Formula Info'!$C$18),'[1]Formula Info'!$G$18,IF(AND(B42&gt;'[1]Formula Info'!$A$14,C42&gt;='[1]Formula Info'!$E$14),'[1]Formula Info'!$G$14,IF(AND(B42&gt;'[1]Formula Info'!$A$15,C42&lt;='[1]Formula Info'!$F$15),'[1]Formula Info'!$G$15,IF(AND(B42&gt;'[1]Formula Info'!$A$16,B42&lt;='[1]Formula Info'!$B$16,C42&lt;='[1]Formula Info'!$F$16),'[1]Formula Info'!$G$16,IF(AND(B42&lt;='[1]Formula Info'!$A$17,C42&lt;'[1]Formula Info'!$F$17),'[1]Formula Info'!$G$17,"ERROR"))))))))</f>
        <v>B-High</v>
      </c>
      <c r="G42" s="50">
        <v>30196</v>
      </c>
      <c r="H42" s="51">
        <v>75733</v>
      </c>
      <c r="I42" s="51">
        <v>75733</v>
      </c>
      <c r="J42" s="51">
        <v>78952</v>
      </c>
      <c r="K42" s="51">
        <v>75733</v>
      </c>
      <c r="L42" s="52">
        <v>26482</v>
      </c>
    </row>
    <row r="43" spans="1:12" hidden="1" x14ac:dyDescent="0.3">
      <c r="A43" s="45" t="s">
        <v>59</v>
      </c>
      <c r="B43" s="53">
        <f>SUM(B10:B42)</f>
        <v>70390642336.579987</v>
      </c>
      <c r="C43" s="54"/>
      <c r="D43" s="54"/>
      <c r="E43" s="54"/>
      <c r="F43" s="55"/>
      <c r="G43" s="56"/>
      <c r="H43" s="56"/>
      <c r="I43" s="56"/>
      <c r="J43" s="56"/>
      <c r="K43" s="56"/>
      <c r="L43" s="57"/>
    </row>
    <row r="44" spans="1:12" x14ac:dyDescent="0.3">
      <c r="A44" s="58" t="s">
        <v>60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60"/>
    </row>
    <row r="45" spans="1:12" x14ac:dyDescent="0.3">
      <c r="A45" s="61" t="s">
        <v>61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3"/>
    </row>
    <row r="46" spans="1:12" ht="39" hidden="1" customHeight="1" thickBot="1" x14ac:dyDescent="0.3">
      <c r="A46" s="64" t="s">
        <v>62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6"/>
    </row>
    <row r="47" spans="1:12" ht="15.75" hidden="1" customHeight="1" thickTop="1" x14ac:dyDescent="0.3">
      <c r="A47" s="32"/>
      <c r="G47" s="67" t="s">
        <v>63</v>
      </c>
      <c r="H47" s="68"/>
      <c r="I47" s="68"/>
      <c r="J47" s="68"/>
      <c r="K47" s="68"/>
      <c r="L47" s="69"/>
    </row>
    <row r="48" spans="1:12" ht="30" hidden="1" customHeight="1" x14ac:dyDescent="0.3">
      <c r="A48" s="32"/>
      <c r="G48" s="70" t="s">
        <v>64</v>
      </c>
      <c r="H48" s="71" t="s">
        <v>65</v>
      </c>
      <c r="I48" s="71" t="s">
        <v>66</v>
      </c>
      <c r="J48" s="71" t="s">
        <v>67</v>
      </c>
      <c r="K48" s="71" t="s">
        <v>68</v>
      </c>
      <c r="L48" s="72" t="s">
        <v>69</v>
      </c>
    </row>
    <row r="49" spans="1:12" ht="15.75" hidden="1" customHeight="1" thickBot="1" x14ac:dyDescent="0.35">
      <c r="A49" s="73"/>
      <c r="B49" s="14"/>
      <c r="C49" s="14"/>
      <c r="D49" s="14"/>
      <c r="E49" s="14"/>
      <c r="F49" s="18"/>
      <c r="G49" s="74">
        <v>15844</v>
      </c>
      <c r="H49" s="74">
        <v>7922</v>
      </c>
      <c r="I49" s="74">
        <v>7922</v>
      </c>
      <c r="J49" s="74">
        <v>7922</v>
      </c>
      <c r="K49" s="74">
        <v>7922</v>
      </c>
      <c r="L49" s="75">
        <v>4636</v>
      </c>
    </row>
    <row r="50" spans="1:12" ht="15" hidden="1" customHeight="1" x14ac:dyDescent="0.3">
      <c r="A50"/>
      <c r="B50"/>
      <c r="C50"/>
      <c r="D50"/>
      <c r="E50"/>
      <c r="F50"/>
      <c r="G50"/>
      <c r="H50"/>
      <c r="I50"/>
      <c r="J50"/>
      <c r="K50"/>
      <c r="L50"/>
    </row>
    <row r="51" spans="1:12" ht="15" hidden="1" customHeight="1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ht="15" hidden="1" customHeight="1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5" thickBot="1" x14ac:dyDescent="0.35">
      <c r="A53" s="64" t="s">
        <v>70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6"/>
    </row>
    <row r="54" spans="1:12" ht="15" thickTop="1" x14ac:dyDescent="0.3">
      <c r="A54" s="32"/>
      <c r="G54" s="67" t="s">
        <v>63</v>
      </c>
      <c r="H54" s="68"/>
      <c r="I54" s="68"/>
      <c r="J54" s="68"/>
      <c r="K54" s="68"/>
      <c r="L54" s="69"/>
    </row>
    <row r="55" spans="1:12" ht="28.8" x14ac:dyDescent="0.3">
      <c r="A55" s="32"/>
      <c r="G55" s="70" t="s">
        <v>64</v>
      </c>
      <c r="H55" s="71" t="s">
        <v>65</v>
      </c>
      <c r="I55" s="71" t="s">
        <v>66</v>
      </c>
      <c r="J55" s="71" t="s">
        <v>67</v>
      </c>
      <c r="K55" s="71" t="s">
        <v>68</v>
      </c>
      <c r="L55" s="72" t="s">
        <v>69</v>
      </c>
    </row>
    <row r="56" spans="1:12" ht="15" thickBot="1" x14ac:dyDescent="0.35">
      <c r="A56" s="73"/>
      <c r="B56" s="14"/>
      <c r="C56" s="14"/>
      <c r="D56" s="14"/>
      <c r="E56" s="14"/>
      <c r="F56" s="18"/>
      <c r="G56" s="74">
        <v>15844</v>
      </c>
      <c r="H56" s="76">
        <v>7922</v>
      </c>
      <c r="I56" s="76">
        <v>7922</v>
      </c>
      <c r="J56" s="76">
        <v>7922</v>
      </c>
      <c r="K56" s="76">
        <v>7922</v>
      </c>
      <c r="L56" s="77">
        <v>4636</v>
      </c>
    </row>
  </sheetData>
  <mergeCells count="9">
    <mergeCell ref="G47:L47"/>
    <mergeCell ref="A53:L53"/>
    <mergeCell ref="G54:L54"/>
    <mergeCell ref="A6:L6"/>
    <mergeCell ref="B7:E7"/>
    <mergeCell ref="G8:L8"/>
    <mergeCell ref="A44:L44"/>
    <mergeCell ref="A45:L45"/>
    <mergeCell ref="A46:L46"/>
  </mergeCells>
  <conditionalFormatting sqref="A10:L42">
    <cfRule type="expression" dxfId="1" priority="2">
      <formula>MOD(ROW(),2)=0</formula>
    </cfRule>
  </conditionalFormatting>
  <conditionalFormatting sqref="G49:L49">
    <cfRule type="expression" dxfId="0" priority="1">
      <formula>MOD(ROW(),2)=0</formula>
    </cfRule>
  </conditionalFormatting>
  <printOptions horizontalCentered="1" verticalCentered="1"/>
  <pageMargins left="0.25" right="0.25" top="0.5" bottom="0.5" header="0.3" footer="0.3"/>
  <pageSetup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 Classifications</vt:lpstr>
      <vt:lpstr>'County Classifications'!Print_Area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2022-05-17T17:00:08Z</dcterms:created>
  <dcterms:modified xsi:type="dcterms:W3CDTF">2022-05-17T17:01:19Z</dcterms:modified>
</cp:coreProperties>
</file>