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udget and Finance Bureau\Special Projects\Forest Reserve\Forest Reserve Federal FY2020-2021\"/>
    </mc:Choice>
  </mc:AlternateContent>
  <bookViews>
    <workbookView xWindow="0" yWindow="0" windowWidth="23040" windowHeight="8808"/>
  </bookViews>
  <sheets>
    <sheet name="DISTR" sheetId="1" r:id="rId1"/>
  </sheets>
  <externalReferences>
    <externalReference r:id="rId2"/>
  </externalReferences>
  <definedNames>
    <definedName name="_Parse_In" hidden="1">#REF!</definedName>
    <definedName name="_Parse_Out" hidden="1">#REF!</definedName>
    <definedName name="_xlnm.Print_Area" localSheetId="0">DISTR!$A$1:$G$167</definedName>
    <definedName name="_xlnm.Print_Titles" localSheetId="0">DISTR!$1:$8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7" i="1" l="1"/>
  <c r="E111" i="1"/>
  <c r="F164" i="1"/>
  <c r="E164" i="1"/>
  <c r="E160" i="1"/>
  <c r="E156" i="1"/>
  <c r="F156" i="1"/>
  <c r="F151" i="1"/>
  <c r="E145" i="1"/>
  <c r="F145" i="1"/>
  <c r="F141" i="1"/>
  <c r="F138" i="1"/>
  <c r="E138" i="1"/>
  <c r="E134" i="1"/>
  <c r="F134" i="1"/>
  <c r="E129" i="1"/>
  <c r="E123" i="1"/>
  <c r="F123" i="1"/>
  <c r="E117" i="1"/>
  <c r="F111" i="1"/>
  <c r="E105" i="1"/>
  <c r="C96" i="1"/>
  <c r="B96" i="1"/>
  <c r="E99" i="1" s="1"/>
  <c r="C91" i="1"/>
  <c r="B91" i="1"/>
  <c r="C87" i="1"/>
  <c r="B87" i="1"/>
  <c r="E89" i="1" s="1"/>
  <c r="E85" i="1"/>
  <c r="C81" i="1"/>
  <c r="B81" i="1"/>
  <c r="C74" i="1"/>
  <c r="B74" i="1"/>
  <c r="E72" i="1"/>
  <c r="C63" i="1"/>
  <c r="B63" i="1"/>
  <c r="F65" i="1" s="1"/>
  <c r="E61" i="1"/>
  <c r="E57" i="1"/>
  <c r="C51" i="1"/>
  <c r="B51" i="1"/>
  <c r="C46" i="1"/>
  <c r="B46" i="1"/>
  <c r="E44" i="1"/>
  <c r="E39" i="1"/>
  <c r="E36" i="1"/>
  <c r="C26" i="1"/>
  <c r="B26" i="1"/>
  <c r="F30" i="1" s="1"/>
  <c r="C23" i="1"/>
  <c r="B23" i="1"/>
  <c r="C17" i="1"/>
  <c r="B17" i="1"/>
  <c r="E21" i="1" s="1"/>
  <c r="C13" i="1"/>
  <c r="B13" i="1"/>
  <c r="E15" i="1" s="1"/>
  <c r="C10" i="1"/>
  <c r="B10" i="1"/>
  <c r="E11" i="1" s="1"/>
  <c r="A4" i="1"/>
  <c r="F99" i="1" l="1"/>
  <c r="F49" i="1"/>
  <c r="F89" i="1"/>
  <c r="F93" i="1"/>
  <c r="F79" i="1"/>
  <c r="E30" i="1"/>
  <c r="E93" i="1"/>
  <c r="F53" i="1"/>
  <c r="F15" i="1"/>
  <c r="F82" i="1"/>
  <c r="F21" i="1"/>
  <c r="C167" i="1"/>
  <c r="D168" i="1" s="1"/>
  <c r="F24" i="1"/>
  <c r="E151" i="1"/>
  <c r="F11" i="1"/>
  <c r="B167" i="1"/>
  <c r="E82" i="1"/>
  <c r="E24" i="1"/>
  <c r="E53" i="1"/>
  <c r="E65" i="1"/>
  <c r="E141" i="1"/>
  <c r="E49" i="1"/>
  <c r="E79" i="1"/>
  <c r="E167" i="1" l="1"/>
  <c r="F167" i="1"/>
</calcChain>
</file>

<file path=xl/sharedStrings.xml><?xml version="1.0" encoding="utf-8"?>
<sst xmlns="http://schemas.openxmlformats.org/spreadsheetml/2006/main" count="168" uniqueCount="146">
  <si>
    <t xml:space="preserve">NATIONAL FOREST RESERVE DISTRIBUTION </t>
  </si>
  <si>
    <t>Secure Rural Schools (SRS) Act, reauthorized on March 23, 2018 pursuant to P.L. 115-141</t>
  </si>
  <si>
    <r>
      <t>Distributions for New Mexico</t>
    </r>
    <r>
      <rPr>
        <b/>
        <sz val="11"/>
        <color indexed="10"/>
        <rFont val="Arial"/>
        <family val="2"/>
      </rPr>
      <t xml:space="preserve"> (NOTE:  Distributions have been reduced by the 5.7% federal sequester - see "worksheet" tab for details)</t>
    </r>
  </si>
  <si>
    <t>A</t>
  </si>
  <si>
    <t>B</t>
  </si>
  <si>
    <t>C</t>
  </si>
  <si>
    <t>D</t>
  </si>
  <si>
    <t>F</t>
  </si>
  <si>
    <t>G</t>
  </si>
  <si>
    <t>COUNTY</t>
  </si>
  <si>
    <t>TOTAL</t>
  </si>
  <si>
    <t>GRAND TOTAL</t>
  </si>
  <si>
    <t>COUNTY /</t>
  </si>
  <si>
    <t>ROAD FUND</t>
  </si>
  <si>
    <r>
      <t>ELECTION</t>
    </r>
    <r>
      <rPr>
        <b/>
        <vertAlign val="superscript"/>
        <sz val="11"/>
        <rFont val="Arial"/>
        <family val="2"/>
      </rPr>
      <t>1,2,3</t>
    </r>
  </si>
  <si>
    <t>TO SCHOOL</t>
  </si>
  <si>
    <t xml:space="preserve">DIST. TO </t>
  </si>
  <si>
    <t>BY</t>
  </si>
  <si>
    <t xml:space="preserve">     SCHOOL DISTRICT</t>
  </si>
  <si>
    <t>TITLE I</t>
  </si>
  <si>
    <t>TITLE III</t>
  </si>
  <si>
    <t>DISTRICTS</t>
  </si>
  <si>
    <t>COUNTIES</t>
  </si>
  <si>
    <t>BERNALILLO</t>
  </si>
  <si>
    <t xml:space="preserve">   Albuquerque #12</t>
  </si>
  <si>
    <t xml:space="preserve"> </t>
  </si>
  <si>
    <t>CATRON</t>
  </si>
  <si>
    <t xml:space="preserve">   Reserve #1</t>
  </si>
  <si>
    <t xml:space="preserve">   Quemado #12</t>
  </si>
  <si>
    <t>CHAVES</t>
  </si>
  <si>
    <t xml:space="preserve">   Roswell #1</t>
  </si>
  <si>
    <t xml:space="preserve">   Hagerman #6</t>
  </si>
  <si>
    <t xml:space="preserve">   Dexter #8</t>
  </si>
  <si>
    <t xml:space="preserve">   Lake Arthur #20</t>
  </si>
  <si>
    <t>CIBOLA</t>
  </si>
  <si>
    <t xml:space="preserve">   Grants #1</t>
  </si>
  <si>
    <t>COLFAX</t>
  </si>
  <si>
    <t xml:space="preserve">   Cimarron #3</t>
  </si>
  <si>
    <t xml:space="preserve">   Raton #11</t>
  </si>
  <si>
    <t xml:space="preserve">   Springer #24</t>
  </si>
  <si>
    <t xml:space="preserve">   Maxwell #26</t>
  </si>
  <si>
    <t>CURRY</t>
  </si>
  <si>
    <t xml:space="preserve">   Clovis #</t>
  </si>
  <si>
    <t xml:space="preserve">   Texico #</t>
  </si>
  <si>
    <t xml:space="preserve">   Melrose #</t>
  </si>
  <si>
    <t xml:space="preserve">   Grady #</t>
  </si>
  <si>
    <t>DEBACA</t>
  </si>
  <si>
    <t xml:space="preserve">   Fort Sumner #</t>
  </si>
  <si>
    <t>DONA ANA</t>
  </si>
  <si>
    <t xml:space="preserve">   Las Cruces #</t>
  </si>
  <si>
    <t xml:space="preserve">   Hatch #</t>
  </si>
  <si>
    <t xml:space="preserve">   Gadsden #</t>
  </si>
  <si>
    <t>EDDY</t>
  </si>
  <si>
    <t xml:space="preserve">   Carlsbad #CC</t>
  </si>
  <si>
    <t xml:space="preserve">   Loving #10</t>
  </si>
  <si>
    <t xml:space="preserve">   Artesia #16</t>
  </si>
  <si>
    <t>GRANT</t>
  </si>
  <si>
    <t xml:space="preserve">   Silver City #1</t>
  </si>
  <si>
    <t xml:space="preserve">   Cobre Cons. #2</t>
  </si>
  <si>
    <t>GUADALUPE</t>
  </si>
  <si>
    <t xml:space="preserve">   Santa Rosa #</t>
  </si>
  <si>
    <t xml:space="preserve">   Vaughn #</t>
  </si>
  <si>
    <t>HARDING</t>
  </si>
  <si>
    <t xml:space="preserve">   Roy #</t>
  </si>
  <si>
    <t xml:space="preserve">   Mosquero #</t>
  </si>
  <si>
    <t>HIDALGO</t>
  </si>
  <si>
    <t xml:space="preserve">   Lordsburg #1</t>
  </si>
  <si>
    <t xml:space="preserve">   Animas #6</t>
  </si>
  <si>
    <t>LEA</t>
  </si>
  <si>
    <t xml:space="preserve">   Lovington #</t>
  </si>
  <si>
    <t xml:space="preserve">   Eunice #</t>
  </si>
  <si>
    <t xml:space="preserve">   Hobbs #</t>
  </si>
  <si>
    <t xml:space="preserve">   Jal #</t>
  </si>
  <si>
    <t xml:space="preserve">   Tatum #</t>
  </si>
  <si>
    <t>LINCOLN</t>
  </si>
  <si>
    <t xml:space="preserve">   Ruidoso #3</t>
  </si>
  <si>
    <t xml:space="preserve">   Carrizozo #7</t>
  </si>
  <si>
    <t xml:space="preserve">   Corona #13</t>
  </si>
  <si>
    <t xml:space="preserve">   Hondo #20</t>
  </si>
  <si>
    <t xml:space="preserve">   Capitan #28</t>
  </si>
  <si>
    <t>LOS ALAMOS</t>
  </si>
  <si>
    <t xml:space="preserve">   Los Alamos</t>
  </si>
  <si>
    <t>LUNA</t>
  </si>
  <si>
    <t xml:space="preserve">   Deming</t>
  </si>
  <si>
    <t>McKINLEY</t>
  </si>
  <si>
    <t xml:space="preserve">   Gallup #1</t>
  </si>
  <si>
    <t xml:space="preserve">   Zuni</t>
  </si>
  <si>
    <t>MORA</t>
  </si>
  <si>
    <t xml:space="preserve">   Mora #1</t>
  </si>
  <si>
    <t xml:space="preserve">   Wagon Mound #12</t>
  </si>
  <si>
    <t>OTERO</t>
  </si>
  <si>
    <t xml:space="preserve">   Alamogordo #1</t>
  </si>
  <si>
    <t xml:space="preserve">   Tularosa #4</t>
  </si>
  <si>
    <t xml:space="preserve">   Cloudcroft #11</t>
  </si>
  <si>
    <t>QUAY</t>
  </si>
  <si>
    <t xml:space="preserve">   Tucumcari #</t>
  </si>
  <si>
    <t xml:space="preserve">   House #</t>
  </si>
  <si>
    <t xml:space="preserve">   Logan #</t>
  </si>
  <si>
    <t xml:space="preserve">   San Jon #</t>
  </si>
  <si>
    <t>RIO ARRIBA</t>
  </si>
  <si>
    <t xml:space="preserve">   Chama #19</t>
  </si>
  <si>
    <t xml:space="preserve">   Dulce #21</t>
  </si>
  <si>
    <t xml:space="preserve">   Espanola #45</t>
  </si>
  <si>
    <t xml:space="preserve">   Jemez Mountain #53</t>
  </si>
  <si>
    <t>ROOSEVELT</t>
  </si>
  <si>
    <t xml:space="preserve">   Portales #</t>
  </si>
  <si>
    <t xml:space="preserve">   Elida #</t>
  </si>
  <si>
    <t xml:space="preserve">   Floyd #</t>
  </si>
  <si>
    <t xml:space="preserve">   Dora #</t>
  </si>
  <si>
    <t>SANDOVAL</t>
  </si>
  <si>
    <t xml:space="preserve">   Bernalillo #1</t>
  </si>
  <si>
    <t xml:space="preserve">   Cuba #20</t>
  </si>
  <si>
    <t xml:space="preserve">   Jemez Valley #31</t>
  </si>
  <si>
    <t xml:space="preserve">   Rio Rancho #83</t>
  </si>
  <si>
    <t>SAN JUAN</t>
  </si>
  <si>
    <t xml:space="preserve">   Aztec #</t>
  </si>
  <si>
    <t xml:space="preserve">   Farmington #</t>
  </si>
  <si>
    <t xml:space="preserve">   Bloomfield #</t>
  </si>
  <si>
    <t xml:space="preserve">   Central #</t>
  </si>
  <si>
    <t>SAN MIGUEL</t>
  </si>
  <si>
    <t xml:space="preserve">   West Las Vegas #1</t>
  </si>
  <si>
    <t xml:space="preserve">   Las Vegas City #2</t>
  </si>
  <si>
    <t xml:space="preserve">   Pecos #21</t>
  </si>
  <si>
    <t>SANTA FE</t>
  </si>
  <si>
    <t xml:space="preserve">   Santa Fe #C</t>
  </si>
  <si>
    <t xml:space="preserve">   Pojoaque #1</t>
  </si>
  <si>
    <t>SIERRA</t>
  </si>
  <si>
    <t xml:space="preserve">   T OR C #6</t>
  </si>
  <si>
    <t>SOCORRO</t>
  </si>
  <si>
    <t xml:space="preserve">   Socorro #1</t>
  </si>
  <si>
    <t xml:space="preserve">   Magdalena #12</t>
  </si>
  <si>
    <t>TAOS</t>
  </si>
  <si>
    <t xml:space="preserve">   Taos #1</t>
  </si>
  <si>
    <t xml:space="preserve">   Penasco #4</t>
  </si>
  <si>
    <t xml:space="preserve">   Mesa Vista</t>
  </si>
  <si>
    <t xml:space="preserve">   Questa #9</t>
  </si>
  <si>
    <t>TORRANCE</t>
  </si>
  <si>
    <t xml:space="preserve">   Estancia #7</t>
  </si>
  <si>
    <t xml:space="preserve">   Moriarty #8</t>
  </si>
  <si>
    <t xml:space="preserve">   Mountainair #13</t>
  </si>
  <si>
    <t>UNION</t>
  </si>
  <si>
    <t xml:space="preserve">   Clayton #</t>
  </si>
  <si>
    <t xml:space="preserve">   De Moines #</t>
  </si>
  <si>
    <t>VALENCIA</t>
  </si>
  <si>
    <t xml:space="preserve">   Los Lunas #1</t>
  </si>
  <si>
    <t xml:space="preserve">   Belen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</si>
</sst>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name val="Helv"/>
    </font>
    <font>
      <b/>
      <sz val="12"/>
      <name val="Arial"/>
      <family val="2"/>
    </font>
    <font>
      <b/>
      <sz val="11"/>
      <color indexed="10"/>
      <name val="Arial"/>
      <family val="2"/>
    </font>
    <font>
      <b/>
      <sz val="12"/>
      <color rgb="FF0000FF"/>
      <name val="Arial"/>
      <family val="2"/>
    </font>
    <font>
      <b/>
      <sz val="12"/>
      <name val="Helv"/>
    </font>
    <font>
      <b/>
      <sz val="11"/>
      <name val="Arial"/>
      <family val="2"/>
    </font>
    <font>
      <b/>
      <sz val="11"/>
      <name val="Helv"/>
    </font>
    <font>
      <b/>
      <vertAlign val="superscript"/>
      <sz val="1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2"/>
      <color theme="0"/>
      <name val="Helv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8" fillId="0" borderId="3" xfId="0" applyFont="1" applyBorder="1"/>
    <xf numFmtId="0" fontId="8" fillId="0" borderId="3" xfId="0" applyFont="1" applyFill="1" applyBorder="1"/>
    <xf numFmtId="0" fontId="8" fillId="2" borderId="3" xfId="0" applyFont="1" applyFill="1" applyBorder="1"/>
    <xf numFmtId="0" fontId="0" fillId="0" borderId="3" xfId="0" applyBorder="1"/>
    <xf numFmtId="0" fontId="1" fillId="0" borderId="3" xfId="0" applyFont="1" applyBorder="1"/>
    <xf numFmtId="4" fontId="8" fillId="0" borderId="3" xfId="0" applyNumberFormat="1" applyFont="1" applyBorder="1" applyProtection="1"/>
    <xf numFmtId="4" fontId="8" fillId="0" borderId="3" xfId="0" applyNumberFormat="1" applyFont="1" applyFill="1" applyBorder="1" applyProtection="1"/>
    <xf numFmtId="4" fontId="1" fillId="2" borderId="3" xfId="0" applyNumberFormat="1" applyFont="1" applyFill="1" applyBorder="1" applyProtection="1"/>
    <xf numFmtId="4" fontId="8" fillId="0" borderId="3" xfId="0" applyNumberFormat="1" applyFont="1" applyBorder="1"/>
    <xf numFmtId="4" fontId="1" fillId="0" borderId="3" xfId="0" applyNumberFormat="1" applyFont="1" applyFill="1" applyBorder="1" applyProtection="1"/>
    <xf numFmtId="4" fontId="1" fillId="0" borderId="3" xfId="0" applyNumberFormat="1" applyFont="1" applyBorder="1"/>
    <xf numFmtId="0" fontId="1" fillId="3" borderId="3" xfId="0" applyFont="1" applyFill="1" applyBorder="1"/>
    <xf numFmtId="4" fontId="8" fillId="3" borderId="3" xfId="0" applyNumberFormat="1" applyFont="1" applyFill="1" applyBorder="1" applyProtection="1"/>
    <xf numFmtId="4" fontId="1" fillId="3" borderId="3" xfId="0" applyNumberFormat="1" applyFont="1" applyFill="1" applyBorder="1" applyProtection="1"/>
    <xf numFmtId="4" fontId="1" fillId="3" borderId="3" xfId="0" applyNumberFormat="1" applyFont="1" applyFill="1" applyBorder="1"/>
    <xf numFmtId="4" fontId="1" fillId="0" borderId="3" xfId="0" applyNumberFormat="1" applyFont="1" applyFill="1" applyBorder="1"/>
    <xf numFmtId="4" fontId="8" fillId="0" borderId="0" xfId="0" applyNumberFormat="1" applyFont="1" applyBorder="1"/>
    <xf numFmtId="4" fontId="8" fillId="3" borderId="3" xfId="0" applyNumberFormat="1" applyFont="1" applyFill="1" applyBorder="1"/>
    <xf numFmtId="39" fontId="1" fillId="0" borderId="3" xfId="0" applyNumberFormat="1" applyFont="1" applyFill="1" applyBorder="1"/>
    <xf numFmtId="39" fontId="1" fillId="2" borderId="3" xfId="0" applyNumberFormat="1" applyFont="1" applyFill="1" applyBorder="1" applyProtection="1"/>
    <xf numFmtId="0" fontId="1" fillId="0" borderId="2" xfId="0" applyFont="1" applyBorder="1"/>
    <xf numFmtId="0" fontId="8" fillId="0" borderId="2" xfId="0" applyFont="1" applyBorder="1"/>
    <xf numFmtId="39" fontId="1" fillId="0" borderId="2" xfId="0" applyNumberFormat="1" applyFont="1" applyFill="1" applyBorder="1"/>
    <xf numFmtId="39" fontId="1" fillId="2" borderId="2" xfId="0" applyNumberFormat="1" applyFont="1" applyFill="1" applyBorder="1" applyProtection="1"/>
    <xf numFmtId="0" fontId="0" fillId="0" borderId="2" xfId="0" applyBorder="1"/>
    <xf numFmtId="0" fontId="1" fillId="0" borderId="5" xfId="0" applyFont="1" applyBorder="1"/>
    <xf numFmtId="39" fontId="1" fillId="0" borderId="5" xfId="0" applyNumberFormat="1" applyFont="1" applyBorder="1" applyProtection="1"/>
    <xf numFmtId="39" fontId="1" fillId="0" borderId="5" xfId="0" applyNumberFormat="1" applyFont="1" applyFill="1" applyBorder="1" applyProtection="1"/>
    <xf numFmtId="39" fontId="1" fillId="2" borderId="5" xfId="0" applyNumberFormat="1" applyFont="1" applyFill="1" applyBorder="1" applyProtection="1"/>
    <xf numFmtId="0" fontId="1" fillId="0" borderId="0" xfId="0" applyFont="1" applyBorder="1"/>
    <xf numFmtId="39" fontId="9" fillId="0" borderId="0" xfId="0" applyNumberFormat="1" applyFont="1" applyBorder="1" applyProtection="1"/>
    <xf numFmtId="39" fontId="9" fillId="0" borderId="0" xfId="0" applyNumberFormat="1" applyFont="1" applyBorder="1"/>
    <xf numFmtId="39" fontId="10" fillId="0" borderId="0" xfId="0" applyNumberFormat="1" applyFont="1"/>
    <xf numFmtId="39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est%20Reserve%20April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"/>
      <sheetName val="worksheet"/>
      <sheetName val="Mem"/>
      <sheetName val="Percent"/>
      <sheetName val="FOR FISCAL"/>
    </sheetNames>
    <sheetDataSet>
      <sheetData sheetId="0"/>
      <sheetData sheetId="1">
        <row r="2">
          <cell r="A2" t="str">
            <v>2020-2021</v>
          </cell>
        </row>
        <row r="9">
          <cell r="J9">
            <v>23994.05</v>
          </cell>
          <cell r="K9">
            <v>0</v>
          </cell>
        </row>
        <row r="12">
          <cell r="J12">
            <v>1200615.1499999999</v>
          </cell>
          <cell r="K12">
            <v>197748.37247999999</v>
          </cell>
        </row>
        <row r="16">
          <cell r="J16">
            <v>15347.43</v>
          </cell>
          <cell r="K16">
            <v>0</v>
          </cell>
        </row>
        <row r="22">
          <cell r="J22">
            <v>198972.55000000002</v>
          </cell>
          <cell r="K22">
            <v>0</v>
          </cell>
        </row>
        <row r="25">
          <cell r="J25">
            <v>26960.73</v>
          </cell>
          <cell r="K25">
            <v>0</v>
          </cell>
        </row>
        <row r="31">
          <cell r="J31">
            <v>25023.25</v>
          </cell>
          <cell r="K31">
            <v>0</v>
          </cell>
        </row>
        <row r="36">
          <cell r="J36">
            <v>261110.11000000002</v>
          </cell>
          <cell r="K36">
            <v>43006.37313</v>
          </cell>
        </row>
        <row r="40">
          <cell r="J40">
            <v>25145.25</v>
          </cell>
          <cell r="K40">
            <v>0</v>
          </cell>
        </row>
        <row r="44">
          <cell r="J44">
            <v>121436.36</v>
          </cell>
          <cell r="K44">
            <v>20001.284609999999</v>
          </cell>
        </row>
        <row r="51">
          <cell r="J51">
            <v>3699.78</v>
          </cell>
          <cell r="K51">
            <v>0</v>
          </cell>
        </row>
        <row r="54">
          <cell r="J54">
            <v>116117.5</v>
          </cell>
          <cell r="K54">
            <v>0</v>
          </cell>
        </row>
        <row r="58">
          <cell r="J58">
            <v>37664.58</v>
          </cell>
          <cell r="K58">
            <v>6203.5920800000004</v>
          </cell>
        </row>
        <row r="62">
          <cell r="J62">
            <v>245749.38</v>
          </cell>
          <cell r="K62">
            <v>40476.370139999999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75"/>
  <sheetViews>
    <sheetView tabSelected="1" zoomScaleNormal="100" workbookViewId="0">
      <pane ySplit="8" topLeftCell="A9" activePane="bottomLeft" state="frozen"/>
      <selection pane="bottomLeft" activeCell="C178" sqref="C178"/>
    </sheetView>
  </sheetViews>
  <sheetFormatPr defaultRowHeight="15.6" x14ac:dyDescent="0.3"/>
  <cols>
    <col min="1" max="1" width="29.36328125" customWidth="1"/>
    <col min="2" max="2" width="17.36328125" customWidth="1"/>
    <col min="3" max="6" width="16.81640625" customWidth="1"/>
    <col min="7" max="7" width="11.1796875" style="1" bestFit="1" customWidth="1"/>
    <col min="8" max="8" width="11.36328125" bestFit="1" customWidth="1"/>
  </cols>
  <sheetData>
    <row r="1" spans="1:8" x14ac:dyDescent="0.3">
      <c r="A1" s="50" t="s">
        <v>0</v>
      </c>
      <c r="B1" s="50"/>
      <c r="C1" s="50"/>
      <c r="D1" s="50"/>
      <c r="E1" s="50"/>
      <c r="F1" s="50"/>
    </row>
    <row r="2" spans="1:8" x14ac:dyDescent="0.3">
      <c r="A2" s="50" t="s">
        <v>1</v>
      </c>
      <c r="B2" s="50"/>
      <c r="C2" s="50"/>
      <c r="D2" s="50"/>
      <c r="E2" s="50"/>
      <c r="F2" s="50"/>
    </row>
    <row r="3" spans="1:8" x14ac:dyDescent="0.3">
      <c r="A3" s="50" t="s">
        <v>2</v>
      </c>
      <c r="B3" s="50"/>
      <c r="C3" s="50"/>
      <c r="D3" s="50"/>
      <c r="E3" s="50"/>
      <c r="F3" s="50"/>
    </row>
    <row r="4" spans="1:8" x14ac:dyDescent="0.3">
      <c r="A4" s="51" t="str">
        <f>[1]worksheet!A2</f>
        <v>2020-2021</v>
      </c>
      <c r="B4" s="51"/>
      <c r="C4" s="51"/>
      <c r="D4" s="51"/>
      <c r="E4" s="51"/>
      <c r="F4" s="51"/>
    </row>
    <row r="5" spans="1:8" x14ac:dyDescent="0.3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</row>
    <row r="6" spans="1:8" ht="16.2" x14ac:dyDescent="0.35">
      <c r="A6" s="4"/>
      <c r="B6" s="5" t="s">
        <v>9</v>
      </c>
      <c r="C6" s="6" t="s">
        <v>9</v>
      </c>
      <c r="D6" s="7"/>
      <c r="E6" s="8" t="s">
        <v>10</v>
      </c>
      <c r="F6" s="9" t="s">
        <v>11</v>
      </c>
    </row>
    <row r="7" spans="1:8" ht="17.399999999999999" x14ac:dyDescent="0.35">
      <c r="A7" s="10" t="s">
        <v>12</v>
      </c>
      <c r="B7" s="10" t="s">
        <v>13</v>
      </c>
      <c r="C7" s="10" t="s">
        <v>14</v>
      </c>
      <c r="D7" s="11" t="s">
        <v>15</v>
      </c>
      <c r="E7" s="11" t="s">
        <v>16</v>
      </c>
      <c r="F7" s="12" t="s">
        <v>17</v>
      </c>
    </row>
    <row r="8" spans="1:8" ht="16.2" x14ac:dyDescent="0.35">
      <c r="A8" s="13" t="s">
        <v>18</v>
      </c>
      <c r="B8" s="13" t="s">
        <v>19</v>
      </c>
      <c r="C8" s="13" t="s">
        <v>20</v>
      </c>
      <c r="D8" s="14" t="s">
        <v>21</v>
      </c>
      <c r="E8" s="14" t="s">
        <v>22</v>
      </c>
      <c r="F8" s="15" t="s">
        <v>9</v>
      </c>
    </row>
    <row r="9" spans="1:8" x14ac:dyDescent="0.3">
      <c r="A9" s="16"/>
      <c r="B9" s="16"/>
      <c r="C9" s="17"/>
      <c r="D9" s="18"/>
      <c r="E9" s="18"/>
      <c r="F9" s="19"/>
    </row>
    <row r="10" spans="1:8" x14ac:dyDescent="0.3">
      <c r="A10" s="20" t="s">
        <v>23</v>
      </c>
      <c r="B10" s="21">
        <f>[1]worksheet!J9</f>
        <v>23994.05</v>
      </c>
      <c r="C10" s="22">
        <f>[1]worksheet!K9</f>
        <v>0</v>
      </c>
      <c r="D10" s="23"/>
      <c r="E10" s="23"/>
      <c r="F10" s="24"/>
    </row>
    <row r="11" spans="1:8" x14ac:dyDescent="0.3">
      <c r="A11" s="20" t="s">
        <v>24</v>
      </c>
      <c r="B11" s="21"/>
      <c r="C11" s="25"/>
      <c r="D11" s="23">
        <v>23994.05</v>
      </c>
      <c r="E11" s="23">
        <f>SUM(B10:C11)</f>
        <v>23994.05</v>
      </c>
      <c r="F11" s="26">
        <f>SUM(B10:D11)</f>
        <v>47988.1</v>
      </c>
    </row>
    <row r="12" spans="1:8" ht="15" customHeight="1" x14ac:dyDescent="0.3">
      <c r="A12" s="27" t="s">
        <v>25</v>
      </c>
      <c r="B12" s="28"/>
      <c r="C12" s="28"/>
      <c r="D12" s="29"/>
      <c r="E12" s="29"/>
      <c r="F12" s="30"/>
    </row>
    <row r="13" spans="1:8" x14ac:dyDescent="0.3">
      <c r="A13" s="20" t="s">
        <v>26</v>
      </c>
      <c r="B13" s="21">
        <f>[1]worksheet!J12</f>
        <v>1200615.1499999999</v>
      </c>
      <c r="C13" s="21">
        <f>[1]worksheet!K12</f>
        <v>197748.37247999999</v>
      </c>
      <c r="D13" s="23"/>
      <c r="E13" s="23"/>
      <c r="F13" s="19"/>
    </row>
    <row r="14" spans="1:8" x14ac:dyDescent="0.3">
      <c r="A14" s="20" t="s">
        <v>27</v>
      </c>
      <c r="B14" s="21"/>
      <c r="C14" s="25"/>
      <c r="D14" s="23">
        <v>458502.64</v>
      </c>
      <c r="E14" s="23"/>
      <c r="F14" s="24"/>
    </row>
    <row r="15" spans="1:8" x14ac:dyDescent="0.3">
      <c r="A15" s="20" t="s">
        <v>28</v>
      </c>
      <c r="B15" s="21"/>
      <c r="C15" s="25"/>
      <c r="D15" s="23">
        <v>742112.51</v>
      </c>
      <c r="E15" s="23">
        <f>SUM(B13:C15)</f>
        <v>1398363.5224799998</v>
      </c>
      <c r="F15" s="26">
        <f>SUM(B13:D15)</f>
        <v>2598978.6724800002</v>
      </c>
      <c r="H15" s="1"/>
    </row>
    <row r="16" spans="1:8" ht="15" customHeight="1" x14ac:dyDescent="0.3">
      <c r="A16" s="27" t="s">
        <v>25</v>
      </c>
      <c r="B16" s="28"/>
      <c r="C16" s="28"/>
      <c r="D16" s="29"/>
      <c r="E16" s="29"/>
      <c r="F16" s="30"/>
    </row>
    <row r="17" spans="1:6" x14ac:dyDescent="0.3">
      <c r="A17" s="20" t="s">
        <v>29</v>
      </c>
      <c r="B17" s="21">
        <f>[1]worksheet!J16</f>
        <v>15347.43</v>
      </c>
      <c r="C17" s="21">
        <f>[1]worksheet!K16</f>
        <v>0</v>
      </c>
      <c r="D17" s="23"/>
      <c r="E17" s="23"/>
      <c r="F17" s="19"/>
    </row>
    <row r="18" spans="1:6" x14ac:dyDescent="0.3">
      <c r="A18" s="20" t="s">
        <v>30</v>
      </c>
      <c r="B18" s="21"/>
      <c r="C18" s="25"/>
      <c r="D18" s="23">
        <v>13520.88</v>
      </c>
      <c r="E18" s="23"/>
      <c r="F18" s="19"/>
    </row>
    <row r="19" spans="1:6" x14ac:dyDescent="0.3">
      <c r="A19" s="20" t="s">
        <v>31</v>
      </c>
      <c r="B19" s="21"/>
      <c r="C19" s="25"/>
      <c r="D19" s="23">
        <v>539.41999999999996</v>
      </c>
      <c r="E19" s="23"/>
      <c r="F19" s="19"/>
    </row>
    <row r="20" spans="1:6" x14ac:dyDescent="0.3">
      <c r="A20" s="20" t="s">
        <v>32</v>
      </c>
      <c r="B20" s="21"/>
      <c r="C20" s="25"/>
      <c r="D20" s="23">
        <v>1134.6199999999999</v>
      </c>
      <c r="E20" s="23"/>
      <c r="F20" s="19"/>
    </row>
    <row r="21" spans="1:6" x14ac:dyDescent="0.3">
      <c r="A21" s="20" t="s">
        <v>33</v>
      </c>
      <c r="B21" s="21"/>
      <c r="C21" s="25"/>
      <c r="D21" s="23">
        <v>152.51</v>
      </c>
      <c r="E21" s="23">
        <f>SUM(B17:C21)</f>
        <v>15347.43</v>
      </c>
      <c r="F21" s="26">
        <f>SUM(B17:D21)</f>
        <v>30694.859999999993</v>
      </c>
    </row>
    <row r="22" spans="1:6" ht="15" customHeight="1" x14ac:dyDescent="0.3">
      <c r="A22" s="27" t="s">
        <v>25</v>
      </c>
      <c r="B22" s="28"/>
      <c r="C22" s="28"/>
      <c r="D22" s="29"/>
      <c r="E22" s="29"/>
      <c r="F22" s="30"/>
    </row>
    <row r="23" spans="1:6" x14ac:dyDescent="0.3">
      <c r="A23" s="20" t="s">
        <v>34</v>
      </c>
      <c r="B23" s="21">
        <f>[1]worksheet!J22</f>
        <v>198972.55000000002</v>
      </c>
      <c r="C23" s="21">
        <f>[1]worksheet!K22</f>
        <v>0</v>
      </c>
      <c r="D23" s="23"/>
      <c r="E23" s="23"/>
      <c r="F23" s="19"/>
    </row>
    <row r="24" spans="1:6" x14ac:dyDescent="0.3">
      <c r="A24" s="20" t="s">
        <v>35</v>
      </c>
      <c r="B24" s="21"/>
      <c r="C24" s="25"/>
      <c r="D24" s="23">
        <v>198972.54</v>
      </c>
      <c r="E24" s="23">
        <f>SUM(B23:C24)</f>
        <v>198972.55000000002</v>
      </c>
      <c r="F24" s="26">
        <f>SUM(B23:D24)</f>
        <v>397945.09</v>
      </c>
    </row>
    <row r="25" spans="1:6" ht="15" customHeight="1" x14ac:dyDescent="0.3">
      <c r="A25" s="27" t="s">
        <v>25</v>
      </c>
      <c r="B25" s="28"/>
      <c r="C25" s="28"/>
      <c r="D25" s="29"/>
      <c r="E25" s="29"/>
      <c r="F25" s="30"/>
    </row>
    <row r="26" spans="1:6" x14ac:dyDescent="0.3">
      <c r="A26" s="20" t="s">
        <v>36</v>
      </c>
      <c r="B26" s="21">
        <f>[1]worksheet!J25</f>
        <v>26960.73</v>
      </c>
      <c r="C26" s="21">
        <f>[1]worksheet!K25</f>
        <v>0</v>
      </c>
      <c r="D26" s="23"/>
      <c r="E26" s="23"/>
      <c r="F26" s="19"/>
    </row>
    <row r="27" spans="1:6" x14ac:dyDescent="0.3">
      <c r="A27" s="20" t="s">
        <v>37</v>
      </c>
      <c r="B27" s="21"/>
      <c r="C27" s="25"/>
      <c r="D27" s="23">
        <v>7018.44</v>
      </c>
      <c r="E27" s="23"/>
      <c r="F27" s="19"/>
    </row>
    <row r="28" spans="1:6" x14ac:dyDescent="0.3">
      <c r="A28" s="20" t="s">
        <v>38</v>
      </c>
      <c r="B28" s="21"/>
      <c r="C28" s="25"/>
      <c r="D28" s="23">
        <v>15205.07</v>
      </c>
      <c r="E28" s="23"/>
      <c r="F28" s="19"/>
    </row>
    <row r="29" spans="1:6" x14ac:dyDescent="0.3">
      <c r="A29" s="20" t="s">
        <v>39</v>
      </c>
      <c r="B29" s="21"/>
      <c r="C29" s="25"/>
      <c r="D29" s="23">
        <v>2511.1799999999998</v>
      </c>
      <c r="E29" s="23"/>
      <c r="F29" s="19"/>
    </row>
    <row r="30" spans="1:6" x14ac:dyDescent="0.3">
      <c r="A30" s="20" t="s">
        <v>40</v>
      </c>
      <c r="B30" s="21"/>
      <c r="C30" s="25"/>
      <c r="D30" s="23">
        <v>2226.0400000000004</v>
      </c>
      <c r="E30" s="23">
        <f>SUM(B26:C30)</f>
        <v>26960.73</v>
      </c>
      <c r="F30" s="26">
        <f>SUM(B26:D30)</f>
        <v>53921.46</v>
      </c>
    </row>
    <row r="31" spans="1:6" ht="14.25" customHeight="1" x14ac:dyDescent="0.3">
      <c r="A31" s="27" t="s">
        <v>25</v>
      </c>
      <c r="B31" s="28"/>
      <c r="C31" s="28"/>
      <c r="D31" s="29"/>
      <c r="E31" s="29"/>
      <c r="F31" s="30"/>
    </row>
    <row r="32" spans="1:6" hidden="1" x14ac:dyDescent="0.3">
      <c r="A32" s="20" t="s">
        <v>41</v>
      </c>
      <c r="B32" s="28"/>
      <c r="C32" s="31"/>
      <c r="D32" s="23"/>
      <c r="E32" s="23"/>
      <c r="F32" s="32"/>
    </row>
    <row r="33" spans="1:6" hidden="1" x14ac:dyDescent="0.3">
      <c r="A33" s="20" t="s">
        <v>42</v>
      </c>
      <c r="B33" s="28"/>
      <c r="C33" s="25">
        <v>0</v>
      </c>
      <c r="D33" s="23"/>
      <c r="E33" s="23"/>
      <c r="F33" s="32"/>
    </row>
    <row r="34" spans="1:6" hidden="1" x14ac:dyDescent="0.3">
      <c r="A34" s="20" t="s">
        <v>43</v>
      </c>
      <c r="B34" s="28"/>
      <c r="C34" s="25">
        <v>0</v>
      </c>
      <c r="D34" s="23"/>
      <c r="E34" s="23"/>
      <c r="F34" s="32"/>
    </row>
    <row r="35" spans="1:6" hidden="1" x14ac:dyDescent="0.3">
      <c r="A35" s="20" t="s">
        <v>44</v>
      </c>
      <c r="B35" s="28"/>
      <c r="C35" s="25">
        <v>0</v>
      </c>
      <c r="D35" s="23"/>
      <c r="E35" s="23"/>
      <c r="F35" s="32"/>
    </row>
    <row r="36" spans="1:6" hidden="1" x14ac:dyDescent="0.3">
      <c r="A36" s="20" t="s">
        <v>45</v>
      </c>
      <c r="B36" s="28"/>
      <c r="C36" s="25">
        <v>0</v>
      </c>
      <c r="D36" s="23"/>
      <c r="E36" s="23">
        <f>SUM(B32:C36)</f>
        <v>0</v>
      </c>
      <c r="F36" s="32"/>
    </row>
    <row r="37" spans="1:6" hidden="1" x14ac:dyDescent="0.3">
      <c r="A37" s="27"/>
      <c r="B37" s="28"/>
      <c r="C37" s="31"/>
      <c r="D37" s="29"/>
      <c r="E37" s="29"/>
      <c r="F37" s="32"/>
    </row>
    <row r="38" spans="1:6" hidden="1" x14ac:dyDescent="0.3">
      <c r="A38" s="20" t="s">
        <v>46</v>
      </c>
      <c r="B38" s="28"/>
      <c r="C38" s="31"/>
      <c r="D38" s="23"/>
      <c r="E38" s="23"/>
      <c r="F38" s="32"/>
    </row>
    <row r="39" spans="1:6" hidden="1" x14ac:dyDescent="0.3">
      <c r="A39" s="20" t="s">
        <v>47</v>
      </c>
      <c r="B39" s="28"/>
      <c r="C39" s="25">
        <v>0</v>
      </c>
      <c r="D39" s="23"/>
      <c r="E39" s="23">
        <f>SUM(B38:C39)</f>
        <v>0</v>
      </c>
      <c r="F39" s="32"/>
    </row>
    <row r="40" spans="1:6" ht="15.75" hidden="1" customHeight="1" x14ac:dyDescent="0.3">
      <c r="A40" s="27"/>
      <c r="B40" s="28"/>
      <c r="C40" s="25"/>
      <c r="D40" s="29"/>
      <c r="E40" s="29"/>
      <c r="F40" s="32"/>
    </row>
    <row r="41" spans="1:6" ht="20.25" hidden="1" customHeight="1" x14ac:dyDescent="0.3">
      <c r="A41" s="20" t="s">
        <v>48</v>
      </c>
      <c r="B41" s="28"/>
      <c r="C41" s="25"/>
      <c r="D41" s="23"/>
      <c r="E41" s="23"/>
      <c r="F41" s="32"/>
    </row>
    <row r="42" spans="1:6" hidden="1" x14ac:dyDescent="0.3">
      <c r="A42" s="20" t="s">
        <v>49</v>
      </c>
      <c r="B42" s="28"/>
      <c r="C42" s="25">
        <v>0</v>
      </c>
      <c r="D42" s="23"/>
      <c r="E42" s="23"/>
      <c r="F42" s="32"/>
    </row>
    <row r="43" spans="1:6" hidden="1" x14ac:dyDescent="0.3">
      <c r="A43" s="20" t="s">
        <v>50</v>
      </c>
      <c r="B43" s="28"/>
      <c r="C43" s="25">
        <v>0</v>
      </c>
      <c r="D43" s="23"/>
      <c r="E43" s="23"/>
      <c r="F43" s="32"/>
    </row>
    <row r="44" spans="1:6" ht="18.75" hidden="1" customHeight="1" x14ac:dyDescent="0.3">
      <c r="A44" s="20" t="s">
        <v>51</v>
      </c>
      <c r="B44" s="28"/>
      <c r="C44" s="25">
        <v>0</v>
      </c>
      <c r="D44" s="23"/>
      <c r="E44" s="23">
        <f>SUM(B41:C44)</f>
        <v>0</v>
      </c>
      <c r="F44" s="32"/>
    </row>
    <row r="45" spans="1:6" hidden="1" x14ac:dyDescent="0.3">
      <c r="A45" s="27"/>
      <c r="B45" s="28"/>
      <c r="C45" s="31"/>
      <c r="D45" s="29"/>
      <c r="E45" s="29"/>
      <c r="F45" s="32"/>
    </row>
    <row r="46" spans="1:6" x14ac:dyDescent="0.3">
      <c r="A46" s="20" t="s">
        <v>52</v>
      </c>
      <c r="B46" s="21">
        <f>[1]worksheet!J31</f>
        <v>25023.25</v>
      </c>
      <c r="C46" s="21">
        <f>[1]worksheet!K31</f>
        <v>0</v>
      </c>
      <c r="D46" s="23"/>
      <c r="E46" s="23"/>
      <c r="F46" s="19"/>
    </row>
    <row r="47" spans="1:6" x14ac:dyDescent="0.3">
      <c r="A47" s="20" t="s">
        <v>53</v>
      </c>
      <c r="B47" s="21"/>
      <c r="C47" s="25"/>
      <c r="D47" s="23">
        <v>16729.650000000001</v>
      </c>
      <c r="E47" s="23"/>
      <c r="F47" s="19"/>
    </row>
    <row r="48" spans="1:6" x14ac:dyDescent="0.3">
      <c r="A48" s="20" t="s">
        <v>54</v>
      </c>
      <c r="B48" s="21"/>
      <c r="C48" s="25"/>
      <c r="D48" s="23">
        <v>1145.3399999999999</v>
      </c>
      <c r="E48" s="23"/>
      <c r="F48" s="19"/>
    </row>
    <row r="49" spans="1:6" x14ac:dyDescent="0.3">
      <c r="A49" s="20" t="s">
        <v>55</v>
      </c>
      <c r="B49" s="21"/>
      <c r="C49" s="25"/>
      <c r="D49" s="23">
        <v>7148.26</v>
      </c>
      <c r="E49" s="23">
        <f>SUM(B46:C49)</f>
        <v>25023.25</v>
      </c>
      <c r="F49" s="26">
        <f>SUM(B46:D49)</f>
        <v>50046.5</v>
      </c>
    </row>
    <row r="50" spans="1:6" ht="14.25" customHeight="1" x14ac:dyDescent="0.3">
      <c r="A50" s="27" t="s">
        <v>25</v>
      </c>
      <c r="B50" s="28"/>
      <c r="C50" s="28"/>
      <c r="D50" s="29"/>
      <c r="E50" s="29"/>
      <c r="F50" s="30"/>
    </row>
    <row r="51" spans="1:6" x14ac:dyDescent="0.3">
      <c r="A51" s="20" t="s">
        <v>56</v>
      </c>
      <c r="B51" s="21">
        <f>[1]worksheet!J36</f>
        <v>261110.11000000002</v>
      </c>
      <c r="C51" s="21">
        <f>[1]worksheet!K36</f>
        <v>43006.37313</v>
      </c>
      <c r="D51" s="23"/>
      <c r="E51" s="23"/>
      <c r="F51" s="19"/>
    </row>
    <row r="52" spans="1:6" x14ac:dyDescent="0.3">
      <c r="A52" s="20" t="s">
        <v>57</v>
      </c>
      <c r="B52" s="21"/>
      <c r="C52" s="25"/>
      <c r="D52" s="23">
        <v>179930.25</v>
      </c>
      <c r="E52" s="23"/>
      <c r="F52" s="19"/>
    </row>
    <row r="53" spans="1:6" x14ac:dyDescent="0.3">
      <c r="A53" s="20" t="s">
        <v>58</v>
      </c>
      <c r="B53" s="21"/>
      <c r="C53" s="25"/>
      <c r="D53" s="23">
        <v>81179.850000000006</v>
      </c>
      <c r="E53" s="23">
        <f>SUM(B51:C53)</f>
        <v>304116.48313000001</v>
      </c>
      <c r="F53" s="26">
        <f>SUM(B51:D53)</f>
        <v>565226.58313000004</v>
      </c>
    </row>
    <row r="54" spans="1:6" ht="14.25" customHeight="1" x14ac:dyDescent="0.3">
      <c r="A54" s="27" t="s">
        <v>25</v>
      </c>
      <c r="B54" s="28"/>
      <c r="C54" s="28"/>
      <c r="D54" s="29"/>
      <c r="E54" s="29"/>
      <c r="F54" s="30"/>
    </row>
    <row r="55" spans="1:6" hidden="1" x14ac:dyDescent="0.3">
      <c r="A55" s="20" t="s">
        <v>59</v>
      </c>
      <c r="B55" s="21">
        <v>0</v>
      </c>
      <c r="C55" s="21">
        <v>0</v>
      </c>
      <c r="D55" s="23"/>
      <c r="E55" s="23"/>
      <c r="F55" s="32"/>
    </row>
    <row r="56" spans="1:6" hidden="1" x14ac:dyDescent="0.3">
      <c r="A56" s="20" t="s">
        <v>60</v>
      </c>
      <c r="B56" s="21"/>
      <c r="C56" s="21"/>
      <c r="D56" s="23"/>
      <c r="E56" s="23"/>
      <c r="F56" s="32"/>
    </row>
    <row r="57" spans="1:6" hidden="1" x14ac:dyDescent="0.3">
      <c r="A57" s="20" t="s">
        <v>61</v>
      </c>
      <c r="B57" s="21"/>
      <c r="C57" s="21"/>
      <c r="D57" s="23"/>
      <c r="E57" s="23">
        <f>SUM(B55:C57)</f>
        <v>0</v>
      </c>
      <c r="F57" s="32"/>
    </row>
    <row r="58" spans="1:6" hidden="1" x14ac:dyDescent="0.3">
      <c r="A58" s="27"/>
      <c r="B58" s="28"/>
      <c r="C58" s="28"/>
      <c r="D58" s="29"/>
      <c r="E58" s="29"/>
      <c r="F58" s="32"/>
    </row>
    <row r="59" spans="1:6" hidden="1" x14ac:dyDescent="0.3">
      <c r="A59" s="20" t="s">
        <v>62</v>
      </c>
      <c r="B59" s="21">
        <v>0</v>
      </c>
      <c r="C59" s="21">
        <v>0</v>
      </c>
      <c r="D59" s="23"/>
      <c r="E59" s="23"/>
      <c r="F59" s="32"/>
    </row>
    <row r="60" spans="1:6" hidden="1" x14ac:dyDescent="0.3">
      <c r="A60" s="20" t="s">
        <v>63</v>
      </c>
      <c r="B60" s="21"/>
      <c r="C60" s="21"/>
      <c r="D60" s="23"/>
      <c r="E60" s="23"/>
      <c r="F60" s="32"/>
    </row>
    <row r="61" spans="1:6" hidden="1" x14ac:dyDescent="0.3">
      <c r="A61" s="20" t="s">
        <v>64</v>
      </c>
      <c r="B61" s="21"/>
      <c r="C61" s="21"/>
      <c r="D61" s="23"/>
      <c r="E61" s="23">
        <f>SUM(B59:C61)</f>
        <v>0</v>
      </c>
      <c r="F61" s="32"/>
    </row>
    <row r="62" spans="1:6" hidden="1" x14ac:dyDescent="0.3">
      <c r="A62" s="27"/>
      <c r="B62" s="28"/>
      <c r="C62" s="28"/>
      <c r="D62" s="29"/>
      <c r="E62" s="29"/>
      <c r="F62" s="32"/>
    </row>
    <row r="63" spans="1:6" x14ac:dyDescent="0.3">
      <c r="A63" s="20" t="s">
        <v>65</v>
      </c>
      <c r="B63" s="21">
        <f>[1]worksheet!J40</f>
        <v>25145.25</v>
      </c>
      <c r="C63" s="21">
        <f>[1]worksheet!K40</f>
        <v>0</v>
      </c>
      <c r="D63" s="23"/>
      <c r="E63" s="23"/>
      <c r="F63" s="19"/>
    </row>
    <row r="64" spans="1:6" x14ac:dyDescent="0.3">
      <c r="A64" s="20" t="s">
        <v>66</v>
      </c>
      <c r="B64" s="21"/>
      <c r="C64" s="21"/>
      <c r="D64" s="23">
        <v>18782.939999999999</v>
      </c>
      <c r="E64" s="23"/>
      <c r="F64" s="19"/>
    </row>
    <row r="65" spans="1:6" x14ac:dyDescent="0.3">
      <c r="A65" s="20" t="s">
        <v>67</v>
      </c>
      <c r="B65" s="21"/>
      <c r="C65" s="21"/>
      <c r="D65" s="23">
        <v>6362.31</v>
      </c>
      <c r="E65" s="23">
        <f>SUM(B63:C65)</f>
        <v>25145.25</v>
      </c>
      <c r="F65" s="26">
        <f>SUM(B63:D65)</f>
        <v>50290.5</v>
      </c>
    </row>
    <row r="66" spans="1:6" ht="13.5" customHeight="1" x14ac:dyDescent="0.3">
      <c r="A66" s="27" t="s">
        <v>25</v>
      </c>
      <c r="B66" s="28"/>
      <c r="C66" s="28"/>
      <c r="D66" s="29"/>
      <c r="E66" s="29"/>
      <c r="F66" s="30"/>
    </row>
    <row r="67" spans="1:6" hidden="1" x14ac:dyDescent="0.3">
      <c r="A67" s="20" t="s">
        <v>68</v>
      </c>
      <c r="B67" s="21">
        <v>0</v>
      </c>
      <c r="C67" s="21">
        <v>0</v>
      </c>
      <c r="D67" s="23"/>
      <c r="E67" s="23"/>
      <c r="F67" s="32"/>
    </row>
    <row r="68" spans="1:6" hidden="1" x14ac:dyDescent="0.3">
      <c r="A68" s="20" t="s">
        <v>69</v>
      </c>
      <c r="B68" s="21"/>
      <c r="C68" s="21"/>
      <c r="D68" s="23"/>
      <c r="E68" s="23"/>
      <c r="F68" s="32"/>
    </row>
    <row r="69" spans="1:6" hidden="1" x14ac:dyDescent="0.3">
      <c r="A69" s="20" t="s">
        <v>70</v>
      </c>
      <c r="B69" s="21"/>
      <c r="C69" s="21"/>
      <c r="D69" s="23"/>
      <c r="E69" s="23"/>
      <c r="F69" s="32"/>
    </row>
    <row r="70" spans="1:6" hidden="1" x14ac:dyDescent="0.3">
      <c r="A70" s="20" t="s">
        <v>71</v>
      </c>
      <c r="B70" s="21"/>
      <c r="C70" s="21"/>
      <c r="D70" s="23"/>
      <c r="E70" s="23"/>
      <c r="F70" s="32"/>
    </row>
    <row r="71" spans="1:6" hidden="1" x14ac:dyDescent="0.3">
      <c r="A71" s="20" t="s">
        <v>72</v>
      </c>
      <c r="B71" s="21"/>
      <c r="C71" s="21"/>
      <c r="D71" s="23"/>
      <c r="E71" s="23"/>
      <c r="F71" s="32"/>
    </row>
    <row r="72" spans="1:6" hidden="1" x14ac:dyDescent="0.3">
      <c r="A72" s="20" t="s">
        <v>73</v>
      </c>
      <c r="B72" s="21"/>
      <c r="C72" s="21"/>
      <c r="D72" s="23"/>
      <c r="E72" s="23">
        <f>SUM(B67:C72)</f>
        <v>0</v>
      </c>
      <c r="F72" s="32"/>
    </row>
    <row r="73" spans="1:6" hidden="1" x14ac:dyDescent="0.3">
      <c r="A73" s="27"/>
      <c r="B73" s="28"/>
      <c r="C73" s="28"/>
      <c r="D73" s="29"/>
      <c r="E73" s="29"/>
      <c r="F73" s="32"/>
    </row>
    <row r="74" spans="1:6" x14ac:dyDescent="0.3">
      <c r="A74" s="20" t="s">
        <v>74</v>
      </c>
      <c r="B74" s="21">
        <f>[1]worksheet!J44</f>
        <v>121436.36</v>
      </c>
      <c r="C74" s="21">
        <f>[1]worksheet!K44</f>
        <v>20001.284609999999</v>
      </c>
      <c r="D74" s="23"/>
      <c r="E74" s="23"/>
      <c r="F74" s="19"/>
    </row>
    <row r="75" spans="1:6" x14ac:dyDescent="0.3">
      <c r="A75" s="20" t="s">
        <v>75</v>
      </c>
      <c r="B75" s="21"/>
      <c r="C75" s="21"/>
      <c r="D75" s="23">
        <v>84853.63</v>
      </c>
      <c r="E75" s="23"/>
      <c r="F75" s="19"/>
    </row>
    <row r="76" spans="1:6" x14ac:dyDescent="0.3">
      <c r="A76" s="20" t="s">
        <v>76</v>
      </c>
      <c r="B76" s="21"/>
      <c r="C76" s="21"/>
      <c r="D76" s="23">
        <v>6675.51</v>
      </c>
      <c r="E76" s="23"/>
      <c r="F76" s="19"/>
    </row>
    <row r="77" spans="1:6" x14ac:dyDescent="0.3">
      <c r="A77" s="20" t="s">
        <v>77</v>
      </c>
      <c r="B77" s="21"/>
      <c r="C77" s="21"/>
      <c r="D77" s="23">
        <v>3036.51</v>
      </c>
      <c r="E77" s="23"/>
      <c r="F77" s="19"/>
    </row>
    <row r="78" spans="1:6" x14ac:dyDescent="0.3">
      <c r="A78" s="20" t="s">
        <v>78</v>
      </c>
      <c r="B78" s="21"/>
      <c r="C78" s="21"/>
      <c r="D78" s="23">
        <v>6410.41</v>
      </c>
      <c r="E78" s="23"/>
      <c r="F78" s="19"/>
    </row>
    <row r="79" spans="1:6" x14ac:dyDescent="0.3">
      <c r="A79" s="20" t="s">
        <v>79</v>
      </c>
      <c r="B79" s="21"/>
      <c r="C79" s="21"/>
      <c r="D79" s="23">
        <v>20460.3</v>
      </c>
      <c r="E79" s="23">
        <f>SUM(B74:C79)</f>
        <v>141437.64460999999</v>
      </c>
      <c r="F79" s="26">
        <f>SUM(B74:D79)</f>
        <v>262874.00461</v>
      </c>
    </row>
    <row r="80" spans="1:6" ht="13.5" customHeight="1" x14ac:dyDescent="0.3">
      <c r="A80" s="27" t="s">
        <v>25</v>
      </c>
      <c r="B80" s="28"/>
      <c r="C80" s="28"/>
      <c r="D80" s="29"/>
      <c r="E80" s="29"/>
      <c r="F80" s="30"/>
    </row>
    <row r="81" spans="1:6" x14ac:dyDescent="0.3">
      <c r="A81" s="20" t="s">
        <v>80</v>
      </c>
      <c r="B81" s="21">
        <f>[1]worksheet!J51</f>
        <v>3699.78</v>
      </c>
      <c r="C81" s="21">
        <f>[1]worksheet!K51</f>
        <v>0</v>
      </c>
      <c r="D81" s="23"/>
      <c r="E81" s="23"/>
      <c r="F81" s="19"/>
    </row>
    <row r="82" spans="1:6" x14ac:dyDescent="0.3">
      <c r="A82" s="20" t="s">
        <v>81</v>
      </c>
      <c r="B82" s="21"/>
      <c r="C82" s="21"/>
      <c r="D82" s="23">
        <v>3699.78</v>
      </c>
      <c r="E82" s="23">
        <f>SUM(B81:C82)</f>
        <v>3699.78</v>
      </c>
      <c r="F82" s="26">
        <f>SUM(B81:D82)</f>
        <v>7399.56</v>
      </c>
    </row>
    <row r="83" spans="1:6" ht="13.5" customHeight="1" x14ac:dyDescent="0.3">
      <c r="A83" s="27" t="s">
        <v>25</v>
      </c>
      <c r="B83" s="28"/>
      <c r="C83" s="28"/>
      <c r="D83" s="29"/>
      <c r="E83" s="29"/>
      <c r="F83" s="30"/>
    </row>
    <row r="84" spans="1:6" hidden="1" x14ac:dyDescent="0.3">
      <c r="A84" s="20" t="s">
        <v>82</v>
      </c>
      <c r="B84" s="21">
        <v>0</v>
      </c>
      <c r="C84" s="21">
        <v>0</v>
      </c>
      <c r="D84" s="23"/>
      <c r="E84" s="23"/>
      <c r="F84" s="32"/>
    </row>
    <row r="85" spans="1:6" hidden="1" x14ac:dyDescent="0.3">
      <c r="A85" s="20" t="s">
        <v>83</v>
      </c>
      <c r="B85" s="21"/>
      <c r="C85" s="21"/>
      <c r="D85" s="23"/>
      <c r="E85" s="23">
        <f>SUM(B84:C85)</f>
        <v>0</v>
      </c>
      <c r="F85" s="32"/>
    </row>
    <row r="86" spans="1:6" hidden="1" x14ac:dyDescent="0.3">
      <c r="A86" s="27"/>
      <c r="B86" s="28"/>
      <c r="C86" s="28"/>
      <c r="D86" s="29"/>
      <c r="E86" s="29"/>
      <c r="F86" s="32"/>
    </row>
    <row r="87" spans="1:6" x14ac:dyDescent="0.3">
      <c r="A87" s="20" t="s">
        <v>84</v>
      </c>
      <c r="B87" s="21">
        <f>[1]worksheet!J54</f>
        <v>116117.5</v>
      </c>
      <c r="C87" s="21">
        <f>[1]worksheet!K54</f>
        <v>0</v>
      </c>
      <c r="D87" s="23"/>
      <c r="E87" s="23"/>
      <c r="F87" s="19"/>
    </row>
    <row r="88" spans="1:6" x14ac:dyDescent="0.3">
      <c r="A88" s="20" t="s">
        <v>85</v>
      </c>
      <c r="B88" s="21"/>
      <c r="C88" s="21"/>
      <c r="D88" s="23">
        <v>105294.35</v>
      </c>
      <c r="E88" s="23"/>
      <c r="F88" s="19"/>
    </row>
    <row r="89" spans="1:6" x14ac:dyDescent="0.3">
      <c r="A89" s="20" t="s">
        <v>86</v>
      </c>
      <c r="B89" s="21"/>
      <c r="C89" s="21"/>
      <c r="D89" s="23">
        <v>10823.16</v>
      </c>
      <c r="E89" s="23">
        <f>SUM(B87:C89)</f>
        <v>116117.5</v>
      </c>
      <c r="F89" s="26">
        <f>SUM(B87:D89)</f>
        <v>232235.01</v>
      </c>
    </row>
    <row r="90" spans="1:6" ht="13.5" customHeight="1" x14ac:dyDescent="0.3">
      <c r="A90" s="27" t="s">
        <v>25</v>
      </c>
      <c r="B90" s="28"/>
      <c r="C90" s="28"/>
      <c r="D90" s="29"/>
      <c r="E90" s="29"/>
      <c r="F90" s="30"/>
    </row>
    <row r="91" spans="1:6" x14ac:dyDescent="0.3">
      <c r="A91" s="20" t="s">
        <v>87</v>
      </c>
      <c r="B91" s="21">
        <f>[1]worksheet!J58</f>
        <v>37664.58</v>
      </c>
      <c r="C91" s="21">
        <f>[1]worksheet!K58</f>
        <v>6203.5920800000004</v>
      </c>
      <c r="D91" s="23"/>
      <c r="E91" s="23"/>
      <c r="F91" s="19"/>
    </row>
    <row r="92" spans="1:6" x14ac:dyDescent="0.3">
      <c r="A92" s="20" t="s">
        <v>88</v>
      </c>
      <c r="B92" s="21"/>
      <c r="C92" s="21"/>
      <c r="D92" s="23">
        <v>31754.87</v>
      </c>
      <c r="E92" s="23"/>
      <c r="F92" s="19"/>
    </row>
    <row r="93" spans="1:6" x14ac:dyDescent="0.3">
      <c r="A93" s="20" t="s">
        <v>89</v>
      </c>
      <c r="B93" s="21"/>
      <c r="C93" s="21"/>
      <c r="D93" s="23">
        <v>5909.72</v>
      </c>
      <c r="E93" s="23">
        <f>SUM(B91:C93)</f>
        <v>43868.172080000004</v>
      </c>
      <c r="F93" s="26">
        <f>SUM(B91:D93)</f>
        <v>81532.76208</v>
      </c>
    </row>
    <row r="94" spans="1:6" ht="13.5" customHeight="1" x14ac:dyDescent="0.3">
      <c r="A94" s="27" t="s">
        <v>25</v>
      </c>
      <c r="B94" s="28"/>
      <c r="C94" s="28"/>
      <c r="D94" s="29"/>
      <c r="E94" s="29"/>
      <c r="F94" s="30"/>
    </row>
    <row r="95" spans="1:6" ht="13.5" customHeight="1" x14ac:dyDescent="0.3">
      <c r="A95" s="27" t="s">
        <v>25</v>
      </c>
      <c r="B95" s="28"/>
      <c r="C95" s="28"/>
      <c r="D95" s="29"/>
      <c r="E95" s="29"/>
      <c r="F95" s="30"/>
    </row>
    <row r="96" spans="1:6" x14ac:dyDescent="0.3">
      <c r="A96" s="20" t="s">
        <v>90</v>
      </c>
      <c r="B96" s="21">
        <f>[1]worksheet!J62</f>
        <v>245749.38</v>
      </c>
      <c r="C96" s="21">
        <f>[1]worksheet!K62</f>
        <v>40476.370139999999</v>
      </c>
      <c r="D96" s="23"/>
      <c r="E96" s="23"/>
      <c r="F96" s="19"/>
    </row>
    <row r="97" spans="1:6" x14ac:dyDescent="0.3">
      <c r="A97" s="20" t="s">
        <v>91</v>
      </c>
      <c r="B97" s="21"/>
      <c r="C97" s="21"/>
      <c r="D97" s="23">
        <v>202173.24</v>
      </c>
      <c r="E97" s="23"/>
      <c r="F97" s="19"/>
    </row>
    <row r="98" spans="1:6" x14ac:dyDescent="0.3">
      <c r="A98" s="20" t="s">
        <v>92</v>
      </c>
      <c r="B98" s="21"/>
      <c r="C98" s="21"/>
      <c r="D98" s="23">
        <v>29929.59</v>
      </c>
      <c r="E98" s="23"/>
      <c r="F98" s="19"/>
    </row>
    <row r="99" spans="1:6" x14ac:dyDescent="0.3">
      <c r="A99" s="20" t="s">
        <v>93</v>
      </c>
      <c r="B99" s="21"/>
      <c r="C99" s="21"/>
      <c r="D99" s="23">
        <v>13646.55</v>
      </c>
      <c r="E99" s="23">
        <f>SUM(B96:C99)</f>
        <v>286225.75014000002</v>
      </c>
      <c r="F99" s="26">
        <f>SUM(B96:D99)</f>
        <v>531975.13014000002</v>
      </c>
    </row>
    <row r="100" spans="1:6" ht="15" customHeight="1" x14ac:dyDescent="0.3">
      <c r="A100" s="27" t="s">
        <v>25</v>
      </c>
      <c r="B100" s="28"/>
      <c r="C100" s="28"/>
      <c r="D100" s="29"/>
      <c r="E100" s="29"/>
      <c r="F100" s="30"/>
    </row>
    <row r="101" spans="1:6" hidden="1" x14ac:dyDescent="0.3">
      <c r="A101" s="20" t="s">
        <v>94</v>
      </c>
      <c r="B101" s="21">
        <v>0</v>
      </c>
      <c r="C101" s="21">
        <v>0</v>
      </c>
      <c r="D101" s="23"/>
      <c r="E101" s="23"/>
      <c r="F101" s="32"/>
    </row>
    <row r="102" spans="1:6" hidden="1" x14ac:dyDescent="0.3">
      <c r="A102" s="20" t="s">
        <v>95</v>
      </c>
      <c r="B102" s="21"/>
      <c r="C102" s="21"/>
      <c r="D102" s="23"/>
      <c r="E102" s="23"/>
      <c r="F102" s="32"/>
    </row>
    <row r="103" spans="1:6" hidden="1" x14ac:dyDescent="0.3">
      <c r="A103" s="20" t="s">
        <v>96</v>
      </c>
      <c r="B103" s="21"/>
      <c r="C103" s="21"/>
      <c r="D103" s="23"/>
      <c r="E103" s="23"/>
      <c r="F103" s="32"/>
    </row>
    <row r="104" spans="1:6" hidden="1" x14ac:dyDescent="0.3">
      <c r="A104" s="20" t="s">
        <v>97</v>
      </c>
      <c r="B104" s="21"/>
      <c r="C104" s="21"/>
      <c r="D104" s="23"/>
      <c r="E104" s="23"/>
      <c r="F104" s="32"/>
    </row>
    <row r="105" spans="1:6" hidden="1" x14ac:dyDescent="0.3">
      <c r="A105" s="20" t="s">
        <v>98</v>
      </c>
      <c r="B105" s="21"/>
      <c r="C105" s="21"/>
      <c r="D105" s="23"/>
      <c r="E105" s="23">
        <f>SUM(B101:C105)</f>
        <v>0</v>
      </c>
      <c r="F105" s="32"/>
    </row>
    <row r="106" spans="1:6" hidden="1" x14ac:dyDescent="0.3">
      <c r="A106" s="27"/>
      <c r="B106" s="28"/>
      <c r="C106" s="28"/>
      <c r="D106" s="29"/>
      <c r="E106" s="29"/>
      <c r="F106" s="32"/>
    </row>
    <row r="107" spans="1:6" x14ac:dyDescent="0.3">
      <c r="A107" s="20" t="s">
        <v>99</v>
      </c>
      <c r="B107" s="21">
        <v>635952.17000000004</v>
      </c>
      <c r="C107" s="21">
        <v>104745.06406</v>
      </c>
      <c r="D107" s="23"/>
      <c r="E107" s="23"/>
      <c r="F107" s="19"/>
    </row>
    <row r="108" spans="1:6" x14ac:dyDescent="0.3">
      <c r="A108" s="20" t="s">
        <v>100</v>
      </c>
      <c r="B108" s="21"/>
      <c r="C108" s="21"/>
      <c r="D108" s="23">
        <v>55141.68</v>
      </c>
      <c r="E108" s="23"/>
      <c r="F108" s="19"/>
    </row>
    <row r="109" spans="1:6" x14ac:dyDescent="0.3">
      <c r="A109" s="20" t="s">
        <v>101</v>
      </c>
      <c r="B109" s="21"/>
      <c r="C109" s="21"/>
      <c r="D109" s="23">
        <v>88788.74</v>
      </c>
      <c r="E109" s="23"/>
      <c r="F109" s="19"/>
    </row>
    <row r="110" spans="1:6" x14ac:dyDescent="0.3">
      <c r="A110" s="20" t="s">
        <v>102</v>
      </c>
      <c r="B110" s="21"/>
      <c r="C110" s="21"/>
      <c r="D110" s="23">
        <v>462552.1</v>
      </c>
      <c r="E110" s="23"/>
      <c r="F110" s="19"/>
    </row>
    <row r="111" spans="1:6" x14ac:dyDescent="0.3">
      <c r="A111" s="20" t="s">
        <v>103</v>
      </c>
      <c r="B111" s="21"/>
      <c r="C111" s="21"/>
      <c r="D111" s="23">
        <v>29469.66</v>
      </c>
      <c r="E111" s="23">
        <f>SUM(B107:C111)</f>
        <v>740697.23406000005</v>
      </c>
      <c r="F111" s="26">
        <f>SUM(B107:D111)</f>
        <v>1376649.4140600001</v>
      </c>
    </row>
    <row r="112" spans="1:6" x14ac:dyDescent="0.3">
      <c r="A112" s="27"/>
      <c r="B112" s="28"/>
      <c r="C112" s="28"/>
      <c r="D112" s="29"/>
      <c r="E112" s="29"/>
      <c r="F112" s="30"/>
    </row>
    <row r="113" spans="1:6" hidden="1" x14ac:dyDescent="0.3">
      <c r="A113" s="20" t="s">
        <v>104</v>
      </c>
      <c r="B113" s="21">
        <v>0</v>
      </c>
      <c r="C113" s="21">
        <v>0</v>
      </c>
      <c r="D113" s="23"/>
      <c r="E113" s="23"/>
      <c r="F113" s="32"/>
    </row>
    <row r="114" spans="1:6" hidden="1" x14ac:dyDescent="0.3">
      <c r="A114" s="20" t="s">
        <v>105</v>
      </c>
      <c r="B114" s="21"/>
      <c r="C114" s="21"/>
      <c r="D114" s="23"/>
      <c r="E114" s="23"/>
      <c r="F114" s="32"/>
    </row>
    <row r="115" spans="1:6" hidden="1" x14ac:dyDescent="0.3">
      <c r="A115" s="20" t="s">
        <v>106</v>
      </c>
      <c r="B115" s="21"/>
      <c r="C115" s="21"/>
      <c r="D115" s="23"/>
      <c r="E115" s="23"/>
      <c r="F115" s="32"/>
    </row>
    <row r="116" spans="1:6" hidden="1" x14ac:dyDescent="0.3">
      <c r="A116" s="20" t="s">
        <v>107</v>
      </c>
      <c r="B116" s="21"/>
      <c r="C116" s="21"/>
      <c r="D116" s="23"/>
      <c r="E116" s="23"/>
      <c r="F116" s="32"/>
    </row>
    <row r="117" spans="1:6" hidden="1" x14ac:dyDescent="0.3">
      <c r="A117" s="20" t="s">
        <v>108</v>
      </c>
      <c r="B117" s="21"/>
      <c r="C117" s="21"/>
      <c r="D117" s="23"/>
      <c r="E117" s="23">
        <f>SUM(B113:C117)</f>
        <v>0</v>
      </c>
      <c r="F117" s="32"/>
    </row>
    <row r="118" spans="1:6" hidden="1" x14ac:dyDescent="0.3">
      <c r="A118" s="27"/>
      <c r="B118" s="28"/>
      <c r="C118" s="28"/>
      <c r="D118" s="29"/>
      <c r="E118" s="29"/>
      <c r="F118" s="32"/>
    </row>
    <row r="119" spans="1:6" x14ac:dyDescent="0.3">
      <c r="A119" s="20" t="s">
        <v>109</v>
      </c>
      <c r="B119" s="21">
        <v>120335.32</v>
      </c>
      <c r="C119" s="21">
        <v>0</v>
      </c>
      <c r="D119" s="23"/>
      <c r="E119" s="23"/>
      <c r="F119" s="19"/>
    </row>
    <row r="120" spans="1:6" x14ac:dyDescent="0.3">
      <c r="A120" s="20" t="s">
        <v>110</v>
      </c>
      <c r="B120" s="21"/>
      <c r="C120" s="21"/>
      <c r="D120" s="23">
        <v>16258.36</v>
      </c>
      <c r="E120" s="23"/>
      <c r="F120" s="19"/>
    </row>
    <row r="121" spans="1:6" x14ac:dyDescent="0.3">
      <c r="A121" s="20" t="s">
        <v>111</v>
      </c>
      <c r="B121" s="21"/>
      <c r="C121" s="21"/>
      <c r="D121" s="23">
        <v>3520.69</v>
      </c>
      <c r="E121" s="23"/>
      <c r="F121" s="19"/>
    </row>
    <row r="122" spans="1:6" x14ac:dyDescent="0.3">
      <c r="A122" s="20" t="s">
        <v>112</v>
      </c>
      <c r="B122" s="21"/>
      <c r="C122" s="21"/>
      <c r="D122" s="23">
        <v>2136.4899999999998</v>
      </c>
      <c r="E122" s="23"/>
      <c r="F122" s="19"/>
    </row>
    <row r="123" spans="1:6" x14ac:dyDescent="0.3">
      <c r="A123" s="20" t="s">
        <v>113</v>
      </c>
      <c r="B123" s="21"/>
      <c r="C123" s="21"/>
      <c r="D123" s="23">
        <v>98419.790000000008</v>
      </c>
      <c r="E123" s="23">
        <f>SUM(B119:C123)</f>
        <v>120335.32</v>
      </c>
      <c r="F123" s="26">
        <f>SUM(B119:D123)</f>
        <v>240670.65</v>
      </c>
    </row>
    <row r="124" spans="1:6" x14ac:dyDescent="0.3">
      <c r="A124" s="27"/>
      <c r="B124" s="33"/>
      <c r="C124" s="33"/>
      <c r="D124" s="29"/>
      <c r="E124" s="29"/>
      <c r="F124" s="30"/>
    </row>
    <row r="125" spans="1:6" hidden="1" x14ac:dyDescent="0.3">
      <c r="A125" s="20" t="s">
        <v>114</v>
      </c>
      <c r="B125" s="21">
        <v>0</v>
      </c>
      <c r="C125" s="21">
        <v>0</v>
      </c>
      <c r="D125" s="23"/>
      <c r="E125" s="23"/>
      <c r="F125" s="32"/>
    </row>
    <row r="126" spans="1:6" hidden="1" x14ac:dyDescent="0.3">
      <c r="A126" s="20" t="s">
        <v>115</v>
      </c>
      <c r="B126" s="21"/>
      <c r="C126" s="21"/>
      <c r="D126" s="23"/>
      <c r="E126" s="23"/>
      <c r="F126" s="32"/>
    </row>
    <row r="127" spans="1:6" hidden="1" x14ac:dyDescent="0.3">
      <c r="A127" s="20" t="s">
        <v>116</v>
      </c>
      <c r="B127" s="21"/>
      <c r="C127" s="21"/>
      <c r="D127" s="23"/>
      <c r="E127" s="23"/>
      <c r="F127" s="32"/>
    </row>
    <row r="128" spans="1:6" hidden="1" x14ac:dyDescent="0.3">
      <c r="A128" s="20" t="s">
        <v>117</v>
      </c>
      <c r="B128" s="21"/>
      <c r="C128" s="21"/>
      <c r="D128" s="23"/>
      <c r="E128" s="23"/>
      <c r="F128" s="32"/>
    </row>
    <row r="129" spans="1:6" hidden="1" x14ac:dyDescent="0.3">
      <c r="A129" s="20" t="s">
        <v>118</v>
      </c>
      <c r="B129" s="21"/>
      <c r="C129" s="21"/>
      <c r="D129" s="23"/>
      <c r="E129" s="23">
        <f>SUM(B125:C129)</f>
        <v>0</v>
      </c>
      <c r="F129" s="32"/>
    </row>
    <row r="130" spans="1:6" hidden="1" x14ac:dyDescent="0.3">
      <c r="A130" s="27"/>
      <c r="B130" s="28"/>
      <c r="C130" s="28"/>
      <c r="D130" s="29"/>
      <c r="E130" s="29"/>
      <c r="F130" s="32"/>
    </row>
    <row r="131" spans="1:6" x14ac:dyDescent="0.3">
      <c r="A131" s="20" t="s">
        <v>119</v>
      </c>
      <c r="B131" s="21">
        <v>153507.47</v>
      </c>
      <c r="C131" s="21">
        <v>25283.583979999999</v>
      </c>
      <c r="D131" s="23"/>
      <c r="E131" s="23"/>
      <c r="F131" s="19"/>
    </row>
    <row r="132" spans="1:6" x14ac:dyDescent="0.3">
      <c r="A132" s="20" t="s">
        <v>120</v>
      </c>
      <c r="B132" s="21"/>
      <c r="C132" s="21"/>
      <c r="D132" s="23">
        <v>70185.56</v>
      </c>
      <c r="E132" s="23"/>
      <c r="F132" s="19"/>
    </row>
    <row r="133" spans="1:6" x14ac:dyDescent="0.3">
      <c r="A133" s="20" t="s">
        <v>121</v>
      </c>
      <c r="B133" s="21"/>
      <c r="C133" s="21"/>
      <c r="D133" s="23">
        <v>60380.23</v>
      </c>
      <c r="E133" s="23"/>
      <c r="F133" s="19"/>
    </row>
    <row r="134" spans="1:6" x14ac:dyDescent="0.3">
      <c r="A134" s="20" t="s">
        <v>122</v>
      </c>
      <c r="B134" s="21"/>
      <c r="C134" s="21"/>
      <c r="D134" s="23">
        <v>22941.67</v>
      </c>
      <c r="E134" s="23">
        <f>SUM(B131:C134)</f>
        <v>178791.05398</v>
      </c>
      <c r="F134" s="26">
        <f>SUM(B131:D134)</f>
        <v>332298.51397999999</v>
      </c>
    </row>
    <row r="135" spans="1:6" x14ac:dyDescent="0.3">
      <c r="A135" s="27" t="s">
        <v>25</v>
      </c>
      <c r="B135" s="28"/>
      <c r="C135" s="28"/>
      <c r="D135" s="29"/>
      <c r="E135" s="29"/>
      <c r="F135" s="30"/>
    </row>
    <row r="136" spans="1:6" x14ac:dyDescent="0.3">
      <c r="A136" s="20" t="s">
        <v>123</v>
      </c>
      <c r="B136" s="21">
        <v>38498.449999999997</v>
      </c>
      <c r="C136" s="21">
        <v>13587.687</v>
      </c>
      <c r="D136" s="23"/>
      <c r="E136" s="23"/>
      <c r="F136" s="19"/>
    </row>
    <row r="137" spans="1:6" x14ac:dyDescent="0.3">
      <c r="A137" s="20" t="s">
        <v>124</v>
      </c>
      <c r="B137" s="21"/>
      <c r="C137" s="21"/>
      <c r="D137" s="23">
        <v>33620.89</v>
      </c>
      <c r="E137" s="23"/>
      <c r="F137" s="19"/>
    </row>
    <row r="138" spans="1:6" x14ac:dyDescent="0.3">
      <c r="A138" s="20" t="s">
        <v>125</v>
      </c>
      <c r="B138" s="21"/>
      <c r="C138" s="21"/>
      <c r="D138" s="23">
        <v>4877.5600000000004</v>
      </c>
      <c r="E138" s="23">
        <f>SUM(B136:C138)</f>
        <v>52086.136999999995</v>
      </c>
      <c r="F138" s="26">
        <f>SUM(B136:D138)</f>
        <v>90584.587</v>
      </c>
    </row>
    <row r="139" spans="1:6" x14ac:dyDescent="0.3">
      <c r="A139" s="27" t="s">
        <v>25</v>
      </c>
      <c r="B139" s="28"/>
      <c r="C139" s="28"/>
      <c r="D139" s="29"/>
      <c r="E139" s="29"/>
      <c r="F139" s="30"/>
    </row>
    <row r="140" spans="1:6" x14ac:dyDescent="0.3">
      <c r="A140" s="20" t="s">
        <v>126</v>
      </c>
      <c r="B140" s="21">
        <v>117929.11</v>
      </c>
      <c r="C140" s="21">
        <v>0</v>
      </c>
      <c r="D140" s="23"/>
      <c r="E140" s="23"/>
      <c r="F140" s="19"/>
    </row>
    <row r="141" spans="1:6" x14ac:dyDescent="0.3">
      <c r="A141" s="20" t="s">
        <v>127</v>
      </c>
      <c r="B141" s="21"/>
      <c r="C141" s="21"/>
      <c r="D141" s="23">
        <v>117929.1</v>
      </c>
      <c r="E141" s="23">
        <f>SUM(B140:C141)</f>
        <v>117929.11</v>
      </c>
      <c r="F141" s="26">
        <f>SUM(B140:D141)</f>
        <v>235858.21000000002</v>
      </c>
    </row>
    <row r="142" spans="1:6" x14ac:dyDescent="0.3">
      <c r="A142" s="27" t="s">
        <v>25</v>
      </c>
      <c r="B142" s="28"/>
      <c r="C142" s="28"/>
      <c r="D142" s="29"/>
      <c r="E142" s="29"/>
      <c r="F142" s="30"/>
    </row>
    <row r="143" spans="1:6" x14ac:dyDescent="0.3">
      <c r="A143" s="20" t="s">
        <v>128</v>
      </c>
      <c r="B143" s="21">
        <v>269322.96999999997</v>
      </c>
      <c r="C143" s="21">
        <v>44359.07834</v>
      </c>
      <c r="D143" s="23"/>
      <c r="E143" s="23"/>
      <c r="F143" s="19"/>
    </row>
    <row r="144" spans="1:6" x14ac:dyDescent="0.3">
      <c r="A144" s="20" t="s">
        <v>129</v>
      </c>
      <c r="B144" s="21"/>
      <c r="C144" s="21"/>
      <c r="D144" s="23">
        <v>228761.83</v>
      </c>
      <c r="E144" s="23"/>
      <c r="F144" s="19"/>
    </row>
    <row r="145" spans="1:6" x14ac:dyDescent="0.3">
      <c r="A145" s="20" t="s">
        <v>130</v>
      </c>
      <c r="B145" s="21"/>
      <c r="C145" s="21"/>
      <c r="D145" s="23">
        <v>40561.15</v>
      </c>
      <c r="E145" s="23">
        <f>SUM(B143:C145)</f>
        <v>313682.04833999998</v>
      </c>
      <c r="F145" s="26">
        <f>SUM(B143:D145)</f>
        <v>583005.02833999996</v>
      </c>
    </row>
    <row r="146" spans="1:6" x14ac:dyDescent="0.3">
      <c r="A146" s="27" t="s">
        <v>25</v>
      </c>
      <c r="B146" s="28"/>
      <c r="C146" s="28"/>
      <c r="D146" s="29"/>
      <c r="E146" s="29"/>
      <c r="F146" s="30"/>
    </row>
    <row r="147" spans="1:6" x14ac:dyDescent="0.3">
      <c r="A147" s="20" t="s">
        <v>131</v>
      </c>
      <c r="B147" s="21">
        <v>203953.54</v>
      </c>
      <c r="C147" s="21">
        <v>33592.347549999999</v>
      </c>
      <c r="D147" s="23"/>
      <c r="E147" s="23"/>
      <c r="F147" s="19"/>
    </row>
    <row r="148" spans="1:6" x14ac:dyDescent="0.3">
      <c r="A148" s="20" t="s">
        <v>132</v>
      </c>
      <c r="B148" s="21"/>
      <c r="C148" s="21"/>
      <c r="D148" s="23">
        <v>153523.26999999999</v>
      </c>
      <c r="E148" s="23"/>
      <c r="F148" s="19"/>
    </row>
    <row r="149" spans="1:6" x14ac:dyDescent="0.3">
      <c r="A149" s="20" t="s">
        <v>133</v>
      </c>
      <c r="B149" s="21"/>
      <c r="C149" s="21"/>
      <c r="D149" s="23">
        <v>19297.45</v>
      </c>
      <c r="E149" s="23"/>
      <c r="F149" s="19"/>
    </row>
    <row r="150" spans="1:6" x14ac:dyDescent="0.3">
      <c r="A150" s="20" t="s">
        <v>134</v>
      </c>
      <c r="B150" s="21"/>
      <c r="C150" s="21"/>
      <c r="D150" s="23">
        <v>14740.68</v>
      </c>
      <c r="E150" s="23"/>
      <c r="F150" s="19"/>
    </row>
    <row r="151" spans="1:6" x14ac:dyDescent="0.3">
      <c r="A151" s="20" t="s">
        <v>135</v>
      </c>
      <c r="B151" s="21"/>
      <c r="C151" s="21"/>
      <c r="D151" s="23">
        <v>16392.13</v>
      </c>
      <c r="E151" s="23">
        <f>SUM(B147:C151)</f>
        <v>237545.88755000001</v>
      </c>
      <c r="F151" s="26">
        <f>SUM(B147:D151)</f>
        <v>441499.41755000001</v>
      </c>
    </row>
    <row r="152" spans="1:6" x14ac:dyDescent="0.3">
      <c r="A152" s="27" t="s">
        <v>25</v>
      </c>
      <c r="B152" s="28"/>
      <c r="C152" s="28"/>
      <c r="D152" s="29"/>
      <c r="E152" s="29"/>
      <c r="F152" s="30"/>
    </row>
    <row r="153" spans="1:6" x14ac:dyDescent="0.3">
      <c r="A153" s="20" t="s">
        <v>136</v>
      </c>
      <c r="B153" s="21">
        <v>78158.55</v>
      </c>
      <c r="C153" s="21">
        <v>9195.1269900000007</v>
      </c>
      <c r="D153" s="23"/>
      <c r="E153" s="23"/>
      <c r="F153" s="19"/>
    </row>
    <row r="154" spans="1:6" x14ac:dyDescent="0.3">
      <c r="A154" s="20" t="s">
        <v>137</v>
      </c>
      <c r="B154" s="21"/>
      <c r="C154" s="21"/>
      <c r="D154" s="23">
        <v>14841.76</v>
      </c>
      <c r="E154" s="23"/>
      <c r="F154" s="19"/>
    </row>
    <row r="155" spans="1:6" x14ac:dyDescent="0.3">
      <c r="A155" s="20" t="s">
        <v>138</v>
      </c>
      <c r="B155" s="21"/>
      <c r="C155" s="21"/>
      <c r="D155" s="23">
        <v>57560.7</v>
      </c>
      <c r="E155" s="23"/>
      <c r="F155" s="19"/>
    </row>
    <row r="156" spans="1:6" x14ac:dyDescent="0.3">
      <c r="A156" s="20" t="s">
        <v>139</v>
      </c>
      <c r="B156" s="21"/>
      <c r="C156" s="21"/>
      <c r="D156" s="23">
        <v>5756.08</v>
      </c>
      <c r="E156" s="23">
        <f>SUM(B153:C156)</f>
        <v>87353.676990000007</v>
      </c>
      <c r="F156" s="26">
        <f>SUM(B153:D156)</f>
        <v>165512.21698999999</v>
      </c>
    </row>
    <row r="157" spans="1:6" x14ac:dyDescent="0.3">
      <c r="A157" s="27" t="s">
        <v>25</v>
      </c>
      <c r="B157" s="28"/>
      <c r="C157" s="28"/>
      <c r="D157" s="29"/>
      <c r="E157" s="29"/>
      <c r="F157" s="30"/>
    </row>
    <row r="158" spans="1:6" hidden="1" x14ac:dyDescent="0.3">
      <c r="A158" s="20" t="s">
        <v>140</v>
      </c>
      <c r="B158" s="21">
        <v>0</v>
      </c>
      <c r="C158" s="21">
        <v>0</v>
      </c>
      <c r="D158" s="23"/>
      <c r="E158" s="23"/>
      <c r="F158" s="32"/>
    </row>
    <row r="159" spans="1:6" hidden="1" x14ac:dyDescent="0.3">
      <c r="A159" s="20" t="s">
        <v>141</v>
      </c>
      <c r="B159" s="21"/>
      <c r="C159" s="21"/>
      <c r="D159" s="23"/>
      <c r="E159" s="23"/>
      <c r="F159" s="32"/>
    </row>
    <row r="160" spans="1:6" hidden="1" x14ac:dyDescent="0.3">
      <c r="A160" s="20" t="s">
        <v>142</v>
      </c>
      <c r="B160" s="21"/>
      <c r="C160" s="21"/>
      <c r="D160" s="23"/>
      <c r="E160" s="23">
        <f>SUM(B158:C160)</f>
        <v>0</v>
      </c>
      <c r="F160" s="32"/>
    </row>
    <row r="161" spans="1:6" hidden="1" x14ac:dyDescent="0.3">
      <c r="A161" s="27"/>
      <c r="B161" s="28"/>
      <c r="C161" s="28"/>
      <c r="D161" s="29"/>
      <c r="E161" s="29"/>
      <c r="F161" s="32"/>
    </row>
    <row r="162" spans="1:6" x14ac:dyDescent="0.3">
      <c r="A162" s="20" t="s">
        <v>143</v>
      </c>
      <c r="B162" s="21">
        <v>8571.42</v>
      </c>
      <c r="C162" s="21">
        <v>0</v>
      </c>
      <c r="D162" s="23"/>
      <c r="E162" s="23"/>
      <c r="F162" s="19"/>
    </row>
    <row r="163" spans="1:6" x14ac:dyDescent="0.3">
      <c r="A163" s="20" t="s">
        <v>144</v>
      </c>
      <c r="B163" s="21"/>
      <c r="C163" s="25"/>
      <c r="D163" s="23">
        <v>5863.82</v>
      </c>
      <c r="E163" s="23"/>
      <c r="F163" s="19"/>
    </row>
    <row r="164" spans="1:6" x14ac:dyDescent="0.3">
      <c r="A164" s="20" t="s">
        <v>145</v>
      </c>
      <c r="B164" s="21"/>
      <c r="C164" s="25"/>
      <c r="D164" s="23">
        <v>2707.61</v>
      </c>
      <c r="E164" s="23">
        <f>SUM(B162:C164)</f>
        <v>8571.42</v>
      </c>
      <c r="F164" s="26">
        <f>SUM(B162:D164)</f>
        <v>17142.849999999999</v>
      </c>
    </row>
    <row r="165" spans="1:6" x14ac:dyDescent="0.3">
      <c r="A165" s="20"/>
      <c r="B165" s="16"/>
      <c r="C165" s="34"/>
      <c r="D165" s="35"/>
      <c r="E165" s="35"/>
      <c r="F165" s="30"/>
    </row>
    <row r="166" spans="1:6" x14ac:dyDescent="0.3">
      <c r="A166" s="36"/>
      <c r="B166" s="37"/>
      <c r="C166" s="38"/>
      <c r="D166" s="39"/>
      <c r="E166" s="39"/>
      <c r="F166" s="40"/>
    </row>
    <row r="167" spans="1:6" ht="16.2" thickBot="1" x14ac:dyDescent="0.35">
      <c r="A167" s="41" t="s">
        <v>11</v>
      </c>
      <c r="B167" s="42">
        <f>SUM(B10:B164)</f>
        <v>3928065.12</v>
      </c>
      <c r="C167" s="43">
        <f>SUM(C10:C164)</f>
        <v>538198.88035999995</v>
      </c>
      <c r="D167" s="44">
        <f>SUM(D10:D164)</f>
        <v>3928065.1200000006</v>
      </c>
      <c r="E167" s="44">
        <f>SUM(E10:E164)</f>
        <v>4466264.000359999</v>
      </c>
      <c r="F167" s="43">
        <f>SUM(F10:F164)</f>
        <v>8394329.1203600019</v>
      </c>
    </row>
    <row r="168" spans="1:6" ht="16.2" thickTop="1" x14ac:dyDescent="0.3">
      <c r="A168" s="45"/>
      <c r="B168" s="46"/>
      <c r="C168" s="46"/>
      <c r="D168" s="47">
        <f>+C167+D167</f>
        <v>4466264.0003600009</v>
      </c>
      <c r="E168" s="48"/>
      <c r="F168" s="32"/>
    </row>
    <row r="169" spans="1:6" x14ac:dyDescent="0.3">
      <c r="F169" s="32"/>
    </row>
    <row r="175" spans="1:6" x14ac:dyDescent="0.3">
      <c r="C175" s="49"/>
    </row>
  </sheetData>
  <mergeCells count="4">
    <mergeCell ref="A1:F1"/>
    <mergeCell ref="A2:F2"/>
    <mergeCell ref="A3:F3"/>
    <mergeCell ref="A4:F4"/>
  </mergeCells>
  <printOptions horizontalCentered="1"/>
  <pageMargins left="0.55000000000000004" right="0.05" top="0.5" bottom="0.5" header="0.5" footer="0.25"/>
  <pageSetup scale="68" orientation="portrait" r:id="rId1"/>
  <headerFooter alignWithMargins="0"/>
  <rowBreaks count="2" manualBreakCount="2">
    <brk id="94" max="4" man="1"/>
    <brk id="16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DISTR</vt:lpstr>
      <vt:lpstr>DISTR!Print_Area</vt:lpstr>
      <vt:lpstr>DISTR!Print_Titles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Jolene Gonzales</cp:lastModifiedBy>
  <dcterms:created xsi:type="dcterms:W3CDTF">2021-04-12T14:35:16Z</dcterms:created>
  <dcterms:modified xsi:type="dcterms:W3CDTF">2021-04-12T14:52:40Z</dcterms:modified>
</cp:coreProperties>
</file>