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LEPF (protected info)\LEPF 2019-2020\Website Info\"/>
    </mc:Choice>
  </mc:AlternateContent>
  <bookViews>
    <workbookView xWindow="0" yWindow="0" windowWidth="28800" windowHeight="14235"/>
  </bookViews>
  <sheets>
    <sheet name="Sheet1" sheetId="1" r:id="rId1"/>
  </sheets>
  <definedNames>
    <definedName name="_xlnm.Print_Area" localSheetId="0">Sheet1!$A$1:$M$71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H44" i="1"/>
  <c r="G44" i="1"/>
  <c r="D44" i="1"/>
  <c r="C44" i="1"/>
  <c r="I42" i="1"/>
  <c r="J42" i="1" s="1"/>
  <c r="K42" i="1" s="1"/>
  <c r="M42" i="1" s="1"/>
  <c r="I41" i="1"/>
  <c r="J41" i="1" s="1"/>
  <c r="K41" i="1" s="1"/>
  <c r="M41" i="1" s="1"/>
  <c r="I40" i="1"/>
  <c r="J40" i="1" s="1"/>
  <c r="K40" i="1" s="1"/>
  <c r="M40" i="1" s="1"/>
  <c r="I39" i="1"/>
  <c r="J39" i="1" s="1"/>
  <c r="K39" i="1" s="1"/>
  <c r="M39" i="1" s="1"/>
  <c r="I38" i="1"/>
  <c r="J38" i="1" s="1"/>
  <c r="K38" i="1" s="1"/>
  <c r="M38" i="1" s="1"/>
  <c r="I37" i="1"/>
  <c r="J37" i="1" s="1"/>
  <c r="K37" i="1" s="1"/>
  <c r="M37" i="1" s="1"/>
  <c r="I36" i="1"/>
  <c r="J36" i="1" s="1"/>
  <c r="K36" i="1" s="1"/>
  <c r="M36" i="1" s="1"/>
  <c r="I35" i="1"/>
  <c r="J35" i="1" s="1"/>
  <c r="K35" i="1" s="1"/>
  <c r="M35" i="1" s="1"/>
  <c r="I34" i="1"/>
  <c r="J34" i="1" s="1"/>
  <c r="K34" i="1" s="1"/>
  <c r="M34" i="1" s="1"/>
  <c r="I33" i="1"/>
  <c r="J33" i="1" s="1"/>
  <c r="K33" i="1" s="1"/>
  <c r="M33" i="1" s="1"/>
  <c r="I32" i="1"/>
  <c r="J32" i="1" s="1"/>
  <c r="K32" i="1" s="1"/>
  <c r="M32" i="1" s="1"/>
  <c r="I31" i="1"/>
  <c r="J31" i="1" s="1"/>
  <c r="K31" i="1" s="1"/>
  <c r="M31" i="1" s="1"/>
  <c r="I30" i="1"/>
  <c r="J30" i="1" s="1"/>
  <c r="K30" i="1" s="1"/>
  <c r="M30" i="1" s="1"/>
  <c r="I29" i="1"/>
  <c r="J29" i="1" s="1"/>
  <c r="K29" i="1" s="1"/>
  <c r="M29" i="1" s="1"/>
  <c r="I28" i="1"/>
  <c r="J28" i="1" s="1"/>
  <c r="K28" i="1" s="1"/>
  <c r="M28" i="1" s="1"/>
  <c r="I27" i="1"/>
  <c r="J27" i="1" s="1"/>
  <c r="K27" i="1" s="1"/>
  <c r="M27" i="1" s="1"/>
  <c r="I26" i="1"/>
  <c r="J26" i="1" s="1"/>
  <c r="K26" i="1" s="1"/>
  <c r="M26" i="1" s="1"/>
  <c r="I25" i="1"/>
  <c r="J25" i="1" s="1"/>
  <c r="K25" i="1" s="1"/>
  <c r="M25" i="1" s="1"/>
  <c r="I24" i="1"/>
  <c r="J24" i="1" s="1"/>
  <c r="K24" i="1" s="1"/>
  <c r="M24" i="1" s="1"/>
  <c r="I23" i="1"/>
  <c r="J23" i="1" s="1"/>
  <c r="K23" i="1" s="1"/>
  <c r="M23" i="1" s="1"/>
  <c r="I22" i="1"/>
  <c r="J22" i="1" s="1"/>
  <c r="K22" i="1" s="1"/>
  <c r="M22" i="1" s="1"/>
  <c r="I21" i="1"/>
  <c r="J21" i="1" s="1"/>
  <c r="K21" i="1" s="1"/>
  <c r="M21" i="1" s="1"/>
  <c r="I20" i="1"/>
  <c r="J20" i="1" s="1"/>
  <c r="K20" i="1" s="1"/>
  <c r="M20" i="1" s="1"/>
  <c r="I19" i="1"/>
  <c r="J19" i="1" s="1"/>
  <c r="K19" i="1" s="1"/>
  <c r="M19" i="1" s="1"/>
  <c r="I18" i="1"/>
  <c r="J18" i="1" s="1"/>
  <c r="K18" i="1" s="1"/>
  <c r="M18" i="1" s="1"/>
  <c r="I17" i="1"/>
  <c r="J17" i="1" s="1"/>
  <c r="K17" i="1" s="1"/>
  <c r="M17" i="1" s="1"/>
  <c r="I16" i="1"/>
  <c r="J16" i="1" s="1"/>
  <c r="K16" i="1" s="1"/>
  <c r="M16" i="1" s="1"/>
  <c r="I15" i="1"/>
  <c r="J15" i="1" s="1"/>
  <c r="K15" i="1" s="1"/>
  <c r="M15" i="1" s="1"/>
  <c r="I14" i="1"/>
  <c r="J14" i="1" s="1"/>
  <c r="K14" i="1" s="1"/>
  <c r="M14" i="1" s="1"/>
  <c r="I13" i="1"/>
  <c r="J13" i="1" s="1"/>
  <c r="K13" i="1" s="1"/>
  <c r="M13" i="1" s="1"/>
  <c r="I12" i="1"/>
  <c r="J12" i="1" s="1"/>
  <c r="K12" i="1" s="1"/>
  <c r="M12" i="1" s="1"/>
  <c r="I11" i="1"/>
  <c r="J11" i="1" s="1"/>
  <c r="K11" i="1" s="1"/>
  <c r="M11" i="1" s="1"/>
  <c r="I10" i="1"/>
  <c r="I44" i="1" s="1"/>
  <c r="J10" i="1" l="1"/>
  <c r="J44" i="1" s="1"/>
  <c r="E44" i="1"/>
  <c r="K10" i="1" l="1"/>
  <c r="K44" i="1" s="1"/>
  <c r="M10" i="1" l="1"/>
  <c r="M44" i="1" s="1"/>
</calcChain>
</file>

<file path=xl/sharedStrings.xml><?xml version="1.0" encoding="utf-8"?>
<sst xmlns="http://schemas.openxmlformats.org/spreadsheetml/2006/main" count="92" uniqueCount="83">
  <si>
    <t>DEPARTMENT OF FINANCE AND ADMINISTRATION - LOCAL GOVERNMENT DIVISION</t>
  </si>
  <si>
    <t>Law Enforcement Protection Fund Distribution (LEPF) - NM Counties</t>
  </si>
  <si>
    <t>Fiscal Year: July 1, 2019 To June 30, 2020</t>
  </si>
  <si>
    <t xml:space="preserve"> </t>
  </si>
  <si>
    <t>May 31, 2019 - FINAL DISTRIBUTION</t>
  </si>
  <si>
    <t>Population</t>
  </si>
  <si>
    <t>Net</t>
  </si>
  <si>
    <t>LEPF</t>
  </si>
  <si>
    <t>No. of</t>
  </si>
  <si>
    <t>Total @</t>
  </si>
  <si>
    <t>Prorated</t>
  </si>
  <si>
    <t>Total</t>
  </si>
  <si>
    <t xml:space="preserve"> COUNTY</t>
  </si>
  <si>
    <t>2010 Census</t>
  </si>
  <si>
    <t>County</t>
  </si>
  <si>
    <t>Class</t>
  </si>
  <si>
    <t>Base</t>
  </si>
  <si>
    <t>Certified</t>
  </si>
  <si>
    <t>$600 Per</t>
  </si>
  <si>
    <t>Amount</t>
  </si>
  <si>
    <t>Pledges</t>
  </si>
  <si>
    <t>Counties</t>
  </si>
  <si>
    <t>Muni's (1)</t>
  </si>
  <si>
    <t>[1,2, or 3]</t>
  </si>
  <si>
    <t>Officers (5)</t>
  </si>
  <si>
    <t>Officer</t>
  </si>
  <si>
    <t>@ 100%</t>
  </si>
  <si>
    <t>Distribution</t>
  </si>
  <si>
    <t>(NMFA)</t>
  </si>
  <si>
    <t>Bernalillo  (5)</t>
  </si>
  <si>
    <t>Catron</t>
  </si>
  <si>
    <t xml:space="preserve">Chaves </t>
  </si>
  <si>
    <t>Cibola  (5)</t>
  </si>
  <si>
    <r>
      <t xml:space="preserve">Colfax  </t>
    </r>
    <r>
      <rPr>
        <sz val="12"/>
        <color indexed="12"/>
        <rFont val="Times New Roman"/>
        <family val="1"/>
      </rPr>
      <t>(6)</t>
    </r>
  </si>
  <si>
    <t>Curry</t>
  </si>
  <si>
    <t xml:space="preserve">De Baca </t>
  </si>
  <si>
    <t>Dona Ana (3)</t>
  </si>
  <si>
    <t>Eddy  (5)</t>
  </si>
  <si>
    <t>Grant</t>
  </si>
  <si>
    <r>
      <t xml:space="preserve">Guadalupe </t>
    </r>
    <r>
      <rPr>
        <sz val="12"/>
        <color indexed="12"/>
        <rFont val="Times New Roman"/>
        <family val="1"/>
      </rPr>
      <t>(6)</t>
    </r>
  </si>
  <si>
    <r>
      <t xml:space="preserve">Harding </t>
    </r>
    <r>
      <rPr>
        <sz val="12"/>
        <color indexed="12"/>
        <rFont val="Times New Roman"/>
        <family val="1"/>
      </rPr>
      <t>(6)</t>
    </r>
  </si>
  <si>
    <t xml:space="preserve">Hidalgo </t>
  </si>
  <si>
    <t>Lea</t>
  </si>
  <si>
    <t xml:space="preserve">Lincoln   </t>
  </si>
  <si>
    <t xml:space="preserve">Los Alamos (2) </t>
  </si>
  <si>
    <t>Luna</t>
  </si>
  <si>
    <t>McKinley (5)</t>
  </si>
  <si>
    <r>
      <t xml:space="preserve">Mora (5) &amp; </t>
    </r>
    <r>
      <rPr>
        <sz val="12"/>
        <color indexed="12"/>
        <rFont val="Times New Roman"/>
        <family val="1"/>
      </rPr>
      <t>(6)</t>
    </r>
  </si>
  <si>
    <t>Otero  (5)</t>
  </si>
  <si>
    <t xml:space="preserve">Quay </t>
  </si>
  <si>
    <t>Rio Arriba</t>
  </si>
  <si>
    <t>Roosevelt</t>
  </si>
  <si>
    <t>Sandoval</t>
  </si>
  <si>
    <t>San Juan</t>
  </si>
  <si>
    <t xml:space="preserve">San Miguel </t>
  </si>
  <si>
    <t>Santa Fe (4)</t>
  </si>
  <si>
    <t xml:space="preserve">Sierra </t>
  </si>
  <si>
    <r>
      <t xml:space="preserve">Socorro </t>
    </r>
    <r>
      <rPr>
        <sz val="12"/>
        <color indexed="12"/>
        <rFont val="Times New Roman"/>
        <family val="1"/>
      </rPr>
      <t xml:space="preserve"> (6)</t>
    </r>
  </si>
  <si>
    <t xml:space="preserve">Taos </t>
  </si>
  <si>
    <t>Torrance</t>
  </si>
  <si>
    <t xml:space="preserve">Union </t>
  </si>
  <si>
    <t>Valencia (3)</t>
  </si>
  <si>
    <t>TOTALS</t>
  </si>
  <si>
    <t>Notes:</t>
  </si>
  <si>
    <t xml:space="preserve">      The populations of municipalities not served by a municipal police department are assigned to the county and; therefore, not entered in this column.</t>
  </si>
  <si>
    <t xml:space="preserve">      Los Alamos has a combined county and municipal government and will receive only one LEPF distribution.</t>
  </si>
  <si>
    <t xml:space="preserve">      3,660 of Peralta's population is subtracted from Valencia County due to the entity's incorporation which is reflected in the 2010 Census.</t>
  </si>
  <si>
    <t xml:space="preserve">      9,470 of Anthony's population is subtracted from Dona Ana County due to the entity's incorporation which is reflected in the 2010 Census.</t>
  </si>
  <si>
    <t xml:space="preserve">     3,250 of Espanola's 10,224 population reside in Santa Fe Co. and are subtracted from Santa Fe's total population</t>
  </si>
  <si>
    <t xml:space="preserve">     in computing the county's net population for LEPF purposes.</t>
  </si>
  <si>
    <t xml:space="preserve">     Adjustments may have been made to the number of certified officers you reported.  All applications were compared to the "New Mexico Officer</t>
  </si>
  <si>
    <t xml:space="preserve">     Registry" maintained by the Training and Recruiting Division at the New Mexico Department of Public Safety.  Generally, adjustments resulted</t>
  </si>
  <si>
    <t xml:space="preserve">     for officers who have changed departments within the past year.  Newly hired officers must be reported by their current employers</t>
  </si>
  <si>
    <t xml:space="preserve">     to the Training and Recruiting Div. to validate the certifications with that department.  If newly hired officers are not reported,  the officer</t>
  </si>
  <si>
    <t xml:space="preserve">     is listed as "unemployed" by the Training and Recruiting Div. until the officer has been reported.  If an officer is listed as "unemployed"</t>
  </si>
  <si>
    <t xml:space="preserve">     for two years, the officer must be recertified.  To prevent any problems in the future, please make sure the official registry</t>
  </si>
  <si>
    <r>
      <t xml:space="preserve">     at DPS has been updated and is current as of </t>
    </r>
    <r>
      <rPr>
        <b/>
        <sz val="11"/>
        <rFont val="Times New Roman"/>
        <family val="1"/>
      </rPr>
      <t>March 31st</t>
    </r>
    <r>
      <rPr>
        <sz val="11"/>
        <rFont val="Times New Roman"/>
        <family val="1"/>
      </rPr>
      <t xml:space="preserve"> each year.  For more information, you may contact the Training and Recruiting</t>
    </r>
  </si>
  <si>
    <t xml:space="preserve">     Division at 4491 Cerrillos Road, Santa Fe, NM 87505 or by telephone at (505) 827-9276</t>
  </si>
  <si>
    <t xml:space="preserve">     In some instances, officers were claimed who are no longer certified or no longer employed.  Only certified officers employed full-time</t>
  </si>
  <si>
    <t xml:space="preserve">     and those who will be certified by July 1 are eligible for a $600 distribution.</t>
  </si>
  <si>
    <t>NOTE: The 2010 Census population data did not change the classification for any county.</t>
  </si>
  <si>
    <t xml:space="preserve">     Initial Determination from May 1, 2019, adjusted on the Final Distribution to include NMFA intercepts. Colfax, Guadalupe, Mora and San Miguel were the only counties that</t>
  </si>
  <si>
    <t xml:space="preserve">     have loan agreements with the NMFA for FY2018.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</si>
</sst>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 val="double"/>
      <sz val="12"/>
      <color indexed="12"/>
      <name val="Times New Roman"/>
      <family val="1"/>
    </font>
    <font>
      <b/>
      <sz val="12"/>
      <name val="Times New Roman"/>
      <family val="1"/>
    </font>
    <font>
      <sz val="9"/>
      <color rgb="FFFF0000"/>
      <name val="Times New Roman"/>
      <family val="1"/>
    </font>
    <font>
      <b/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2"/>
      <color rgb="FF0000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37" fontId="1" fillId="0" borderId="0"/>
  </cellStyleXfs>
  <cellXfs count="81">
    <xf numFmtId="0" fontId="0" fillId="0" borderId="0" xfId="0"/>
    <xf numFmtId="0" fontId="2" fillId="0" borderId="0" xfId="1" applyNumberFormat="1" applyFont="1"/>
    <xf numFmtId="37" fontId="2" fillId="0" borderId="0" xfId="1" applyFont="1"/>
    <xf numFmtId="37" fontId="2" fillId="2" borderId="0" xfId="1" applyFont="1" applyFill="1"/>
    <xf numFmtId="37" fontId="6" fillId="0" borderId="0" xfId="1" applyFont="1"/>
    <xf numFmtId="37" fontId="7" fillId="0" borderId="0" xfId="1" applyFont="1"/>
    <xf numFmtId="37" fontId="1" fillId="0" borderId="0" xfId="1"/>
    <xf numFmtId="37" fontId="8" fillId="0" borderId="0" xfId="1" applyFont="1" applyFill="1"/>
    <xf numFmtId="37" fontId="9" fillId="0" borderId="0" xfId="1" applyFont="1" applyAlignment="1">
      <alignment horizontal="left"/>
    </xf>
    <xf numFmtId="37" fontId="9" fillId="2" borderId="0" xfId="1" applyFont="1" applyFill="1" applyAlignment="1">
      <alignment horizontal="left"/>
    </xf>
    <xf numFmtId="37" fontId="10" fillId="0" borderId="0" xfId="1" applyFont="1"/>
    <xf numFmtId="0" fontId="2" fillId="2" borderId="0" xfId="1" applyNumberFormat="1" applyFont="1" applyFill="1" applyBorder="1" applyAlignment="1">
      <alignment horizontal="center"/>
    </xf>
    <xf numFmtId="37" fontId="11" fillId="0" borderId="1" xfId="1" applyFont="1" applyBorder="1"/>
    <xf numFmtId="37" fontId="11" fillId="0" borderId="2" xfId="1" applyFont="1" applyBorder="1" applyAlignment="1">
      <alignment horizontal="center"/>
    </xf>
    <xf numFmtId="37" fontId="11" fillId="0" borderId="2" xfId="1" applyFont="1" applyBorder="1"/>
    <xf numFmtId="37" fontId="12" fillId="2" borderId="2" xfId="1" applyFont="1" applyFill="1" applyBorder="1" applyAlignment="1">
      <alignment horizontal="center"/>
    </xf>
    <xf numFmtId="37" fontId="11" fillId="2" borderId="2" xfId="1" applyFont="1" applyFill="1" applyBorder="1" applyAlignment="1">
      <alignment horizontal="center"/>
    </xf>
    <xf numFmtId="37" fontId="11" fillId="0" borderId="3" xfId="1" applyFont="1" applyBorder="1" applyAlignment="1">
      <alignment horizontal="center"/>
    </xf>
    <xf numFmtId="37" fontId="11" fillId="0" borderId="4" xfId="1" applyFont="1" applyBorder="1"/>
    <xf numFmtId="37" fontId="11" fillId="0" borderId="0" xfId="1" applyFont="1" applyAlignment="1">
      <alignment horizontal="center"/>
    </xf>
    <xf numFmtId="37" fontId="12" fillId="0" borderId="0" xfId="1" applyFont="1" applyAlignment="1">
      <alignment horizontal="center"/>
    </xf>
    <xf numFmtId="37" fontId="11" fillId="2" borderId="0" xfId="1" applyFont="1" applyFill="1" applyAlignment="1">
      <alignment horizontal="center"/>
    </xf>
    <xf numFmtId="37" fontId="11" fillId="0" borderId="5" xfId="1" applyFont="1" applyBorder="1" applyAlignment="1">
      <alignment horizontal="center"/>
    </xf>
    <xf numFmtId="37" fontId="11" fillId="0" borderId="6" xfId="1" applyFont="1" applyBorder="1" applyAlignment="1">
      <alignment horizontal="left"/>
    </xf>
    <xf numFmtId="37" fontId="11" fillId="0" borderId="7" xfId="1" applyFont="1" applyBorder="1" applyAlignment="1">
      <alignment horizontal="center"/>
    </xf>
    <xf numFmtId="37" fontId="12" fillId="0" borderId="7" xfId="1" applyFont="1" applyBorder="1" applyAlignment="1">
      <alignment horizontal="center"/>
    </xf>
    <xf numFmtId="37" fontId="11" fillId="2" borderId="7" xfId="1" applyFont="1" applyFill="1" applyBorder="1" applyAlignment="1">
      <alignment horizontal="center"/>
    </xf>
    <xf numFmtId="37" fontId="11" fillId="0" borderId="8" xfId="1" applyFont="1" applyBorder="1" applyAlignment="1">
      <alignment horizontal="center"/>
    </xf>
    <xf numFmtId="0" fontId="13" fillId="2" borderId="0" xfId="1" applyNumberFormat="1" applyFont="1" applyFill="1" applyBorder="1" applyAlignment="1" applyProtection="1">
      <alignment horizontal="center"/>
    </xf>
    <xf numFmtId="37" fontId="2" fillId="0" borderId="9" xfId="1" applyFont="1" applyFill="1" applyBorder="1"/>
    <xf numFmtId="37" fontId="2" fillId="0" borderId="10" xfId="1" applyFont="1" applyFill="1" applyBorder="1"/>
    <xf numFmtId="5" fontId="2" fillId="0" borderId="10" xfId="1" applyNumberFormat="1" applyFont="1" applyFill="1" applyBorder="1" applyProtection="1"/>
    <xf numFmtId="0" fontId="10" fillId="3" borderId="10" xfId="0" applyFont="1" applyFill="1" applyBorder="1"/>
    <xf numFmtId="5" fontId="2" fillId="0" borderId="10" xfId="0" applyNumberFormat="1" applyFont="1" applyFill="1" applyBorder="1" applyProtection="1"/>
    <xf numFmtId="6" fontId="14" fillId="2" borderId="10" xfId="0" applyNumberFormat="1" applyFont="1" applyFill="1" applyBorder="1" applyProtection="1"/>
    <xf numFmtId="6" fontId="2" fillId="0" borderId="11" xfId="0" applyNumberFormat="1" applyFont="1" applyFill="1" applyBorder="1" applyProtection="1"/>
    <xf numFmtId="0" fontId="10" fillId="2" borderId="0" xfId="1" applyNumberFormat="1" applyFont="1" applyFill="1" applyBorder="1" applyAlignment="1" applyProtection="1">
      <alignment horizontal="center"/>
    </xf>
    <xf numFmtId="37" fontId="2" fillId="2" borderId="12" xfId="1" applyFont="1" applyFill="1" applyBorder="1"/>
    <xf numFmtId="37" fontId="2" fillId="0" borderId="13" xfId="1" applyFont="1" applyBorder="1"/>
    <xf numFmtId="0" fontId="10" fillId="3" borderId="13" xfId="0" applyFont="1" applyFill="1" applyBorder="1"/>
    <xf numFmtId="37" fontId="2" fillId="0" borderId="13" xfId="0" applyNumberFormat="1" applyFont="1" applyBorder="1" applyProtection="1"/>
    <xf numFmtId="6" fontId="14" fillId="2" borderId="13" xfId="0" applyNumberFormat="1" applyFont="1" applyFill="1" applyBorder="1" applyProtection="1"/>
    <xf numFmtId="6" fontId="2" fillId="0" borderId="14" xfId="0" applyNumberFormat="1" applyFont="1" applyBorder="1" applyProtection="1"/>
    <xf numFmtId="37" fontId="2" fillId="0" borderId="13" xfId="1" applyFont="1" applyFill="1" applyBorder="1"/>
    <xf numFmtId="37" fontId="2" fillId="0" borderId="13" xfId="0" applyNumberFormat="1" applyFont="1" applyFill="1" applyBorder="1" applyProtection="1"/>
    <xf numFmtId="6" fontId="2" fillId="0" borderId="14" xfId="0" applyNumberFormat="1" applyFont="1" applyFill="1" applyBorder="1" applyProtection="1"/>
    <xf numFmtId="6" fontId="14" fillId="4" borderId="13" xfId="0" applyNumberFormat="1" applyFont="1" applyFill="1" applyBorder="1" applyProtection="1"/>
    <xf numFmtId="37" fontId="2" fillId="0" borderId="12" xfId="1" applyFont="1" applyFill="1" applyBorder="1"/>
    <xf numFmtId="37" fontId="2" fillId="2" borderId="9" xfId="1" applyFont="1" applyFill="1" applyBorder="1"/>
    <xf numFmtId="37" fontId="2" fillId="0" borderId="10" xfId="1" applyFont="1" applyBorder="1"/>
    <xf numFmtId="37" fontId="2" fillId="0" borderId="10" xfId="0" applyNumberFormat="1" applyFont="1" applyBorder="1" applyProtection="1"/>
    <xf numFmtId="6" fontId="2" fillId="0" borderId="11" xfId="0" applyNumberFormat="1" applyFont="1" applyBorder="1" applyProtection="1"/>
    <xf numFmtId="6" fontId="14" fillId="0" borderId="13" xfId="0" applyNumberFormat="1" applyFont="1" applyFill="1" applyBorder="1" applyAlignment="1" applyProtection="1">
      <alignment horizontal="right"/>
    </xf>
    <xf numFmtId="6" fontId="14" fillId="2" borderId="13" xfId="0" applyNumberFormat="1" applyFont="1" applyFill="1" applyBorder="1" applyAlignment="1" applyProtection="1">
      <alignment horizontal="right"/>
    </xf>
    <xf numFmtId="0" fontId="2" fillId="2" borderId="0" xfId="1" applyNumberFormat="1" applyFont="1" applyFill="1"/>
    <xf numFmtId="37" fontId="2" fillId="0" borderId="12" xfId="1" applyFont="1" applyBorder="1"/>
    <xf numFmtId="37" fontId="10" fillId="3" borderId="13" xfId="1" applyFont="1" applyFill="1" applyBorder="1"/>
    <xf numFmtId="5" fontId="2" fillId="0" borderId="13" xfId="1" applyNumberFormat="1" applyFont="1" applyBorder="1" applyProtection="1"/>
    <xf numFmtId="6" fontId="2" fillId="2" borderId="13" xfId="1" applyNumberFormat="1" applyFont="1" applyFill="1" applyBorder="1" applyProtection="1"/>
    <xf numFmtId="6" fontId="2" fillId="0" borderId="14" xfId="1" applyNumberFormat="1" applyFont="1" applyBorder="1" applyProtection="1"/>
    <xf numFmtId="37" fontId="7" fillId="0" borderId="6" xfId="1" applyFont="1" applyFill="1" applyBorder="1"/>
    <xf numFmtId="37" fontId="7" fillId="0" borderId="7" xfId="1" applyFont="1" applyFill="1" applyBorder="1"/>
    <xf numFmtId="5" fontId="7" fillId="0" borderId="7" xfId="1" applyNumberFormat="1" applyFont="1" applyFill="1" applyBorder="1" applyProtection="1"/>
    <xf numFmtId="37" fontId="10" fillId="3" borderId="7" xfId="1" applyFont="1" applyFill="1" applyBorder="1"/>
    <xf numFmtId="5" fontId="7" fillId="0" borderId="15" xfId="1" applyNumberFormat="1" applyFont="1" applyFill="1" applyBorder="1" applyProtection="1"/>
    <xf numFmtId="37" fontId="15" fillId="0" borderId="0" xfId="1" applyFont="1"/>
    <xf numFmtId="0" fontId="2" fillId="0" borderId="0" xfId="0" applyNumberFormat="1" applyFont="1"/>
    <xf numFmtId="0" fontId="2" fillId="0" borderId="0" xfId="0" applyFont="1"/>
    <xf numFmtId="0" fontId="4" fillId="0" borderId="0" xfId="0" applyFont="1"/>
    <xf numFmtId="0" fontId="4" fillId="0" borderId="0" xfId="0" quotePrefix="1" applyFont="1"/>
    <xf numFmtId="0" fontId="2" fillId="0" borderId="0" xfId="0" applyFont="1" applyFill="1"/>
    <xf numFmtId="0" fontId="16" fillId="0" borderId="0" xfId="0" applyFont="1"/>
    <xf numFmtId="0" fontId="16" fillId="5" borderId="0" xfId="0" applyFont="1" applyFill="1"/>
    <xf numFmtId="0" fontId="2" fillId="5" borderId="0" xfId="0" applyFont="1" applyFill="1"/>
    <xf numFmtId="0" fontId="17" fillId="0" borderId="0" xfId="1" applyNumberFormat="1" applyFont="1" applyFill="1"/>
    <xf numFmtId="37" fontId="5" fillId="0" borderId="0" xfId="1" applyFont="1" applyFill="1"/>
    <xf numFmtId="37" fontId="17" fillId="0" borderId="0" xfId="1" applyFont="1" applyFill="1"/>
    <xf numFmtId="37" fontId="2" fillId="0" borderId="0" xfId="1" applyFont="1" applyFill="1"/>
    <xf numFmtId="37" fontId="3" fillId="0" borderId="0" xfId="1" applyFont="1" applyAlignment="1">
      <alignment horizontal="center"/>
    </xf>
    <xf numFmtId="37" fontId="4" fillId="0" borderId="0" xfId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workbookViewId="0">
      <selection activeCell="K68" sqref="K68"/>
    </sheetView>
  </sheetViews>
  <sheetFormatPr defaultRowHeight="15" x14ac:dyDescent="0.25"/>
  <cols>
    <col min="2" max="2" width="21" customWidth="1"/>
    <col min="3" max="3" width="15.140625" customWidth="1"/>
    <col min="4" max="4" width="17.140625" customWidth="1"/>
    <col min="5" max="5" width="14.140625" customWidth="1"/>
    <col min="6" max="6" width="13.28515625" customWidth="1"/>
    <col min="7" max="7" width="14" customWidth="1"/>
    <col min="8" max="8" width="15.7109375" customWidth="1"/>
    <col min="9" max="9" width="17.85546875" customWidth="1"/>
    <col min="10" max="10" width="16.5703125" customWidth="1"/>
    <col min="11" max="11" width="14.85546875" customWidth="1"/>
    <col min="12" max="12" width="19.5703125" customWidth="1"/>
    <col min="13" max="13" width="19.42578125" customWidth="1"/>
  </cols>
  <sheetData>
    <row r="1" spans="1:13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3" ht="18.75" x14ac:dyDescent="0.3">
      <c r="A2" s="1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2"/>
    </row>
    <row r="3" spans="1:13" ht="15.75" x14ac:dyDescent="0.25">
      <c r="A3" s="1"/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2"/>
    </row>
    <row r="4" spans="1:13" ht="15.75" x14ac:dyDescent="0.25">
      <c r="A4" s="1"/>
      <c r="B4" s="80" t="s">
        <v>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2" t="s">
        <v>3</v>
      </c>
    </row>
    <row r="5" spans="1:13" ht="15.75" x14ac:dyDescent="0.25">
      <c r="A5" s="1"/>
      <c r="B5" s="4" t="s">
        <v>4</v>
      </c>
      <c r="C5" s="5"/>
      <c r="D5" s="5"/>
      <c r="E5" s="5"/>
      <c r="F5" s="5"/>
      <c r="G5" s="5"/>
      <c r="H5" s="5"/>
      <c r="I5" s="5"/>
      <c r="J5" s="5"/>
      <c r="K5" s="5"/>
      <c r="L5" s="3"/>
      <c r="M5" s="6"/>
    </row>
    <row r="6" spans="1:13" ht="16.5" thickBot="1" x14ac:dyDescent="0.3">
      <c r="A6" s="1"/>
      <c r="B6" s="2"/>
      <c r="C6" s="2"/>
      <c r="D6" s="2"/>
      <c r="E6" s="2"/>
      <c r="F6" s="2"/>
      <c r="G6" s="2"/>
      <c r="H6" s="7"/>
      <c r="I6" s="2"/>
      <c r="J6" s="2"/>
      <c r="K6" s="8"/>
      <c r="L6" s="9"/>
      <c r="M6" s="10"/>
    </row>
    <row r="7" spans="1:13" ht="16.5" thickTop="1" x14ac:dyDescent="0.25">
      <c r="A7" s="11"/>
      <c r="B7" s="12"/>
      <c r="C7" s="13" t="s">
        <v>5</v>
      </c>
      <c r="D7" s="13" t="s">
        <v>5</v>
      </c>
      <c r="E7" s="13" t="s">
        <v>6</v>
      </c>
      <c r="F7" s="14"/>
      <c r="G7" s="13" t="s">
        <v>7</v>
      </c>
      <c r="H7" s="15" t="s">
        <v>8</v>
      </c>
      <c r="I7" s="16" t="s">
        <v>9</v>
      </c>
      <c r="J7" s="13" t="s">
        <v>10</v>
      </c>
      <c r="K7" s="13" t="s">
        <v>11</v>
      </c>
      <c r="L7" s="16" t="s">
        <v>7</v>
      </c>
      <c r="M7" s="17" t="s">
        <v>11</v>
      </c>
    </row>
    <row r="8" spans="1:13" ht="15.75" x14ac:dyDescent="0.25">
      <c r="A8" s="11"/>
      <c r="B8" s="18" t="s">
        <v>12</v>
      </c>
      <c r="C8" s="19" t="s">
        <v>13</v>
      </c>
      <c r="D8" s="19" t="s">
        <v>13</v>
      </c>
      <c r="E8" s="19" t="s">
        <v>14</v>
      </c>
      <c r="F8" s="19" t="s">
        <v>15</v>
      </c>
      <c r="G8" s="19" t="s">
        <v>16</v>
      </c>
      <c r="H8" s="20" t="s">
        <v>17</v>
      </c>
      <c r="I8" s="19" t="s">
        <v>18</v>
      </c>
      <c r="J8" s="19" t="s">
        <v>19</v>
      </c>
      <c r="K8" s="19" t="s">
        <v>7</v>
      </c>
      <c r="L8" s="21" t="s">
        <v>20</v>
      </c>
      <c r="M8" s="22" t="s">
        <v>14</v>
      </c>
    </row>
    <row r="9" spans="1:13" ht="16.5" thickBot="1" x14ac:dyDescent="0.3">
      <c r="A9" s="11"/>
      <c r="B9" s="23"/>
      <c r="C9" s="24" t="s">
        <v>21</v>
      </c>
      <c r="D9" s="24" t="s">
        <v>22</v>
      </c>
      <c r="E9" s="24" t="s">
        <v>5</v>
      </c>
      <c r="F9" s="24" t="s">
        <v>23</v>
      </c>
      <c r="G9" s="24" t="s">
        <v>19</v>
      </c>
      <c r="H9" s="25" t="s">
        <v>24</v>
      </c>
      <c r="I9" s="24" t="s">
        <v>25</v>
      </c>
      <c r="J9" s="24" t="s">
        <v>26</v>
      </c>
      <c r="K9" s="24" t="s">
        <v>27</v>
      </c>
      <c r="L9" s="26" t="s">
        <v>28</v>
      </c>
      <c r="M9" s="27" t="s">
        <v>27</v>
      </c>
    </row>
    <row r="10" spans="1:13" ht="16.5" thickTop="1" x14ac:dyDescent="0.25">
      <c r="A10" s="28"/>
      <c r="B10" s="29" t="s">
        <v>29</v>
      </c>
      <c r="C10" s="30">
        <v>662564</v>
      </c>
      <c r="D10" s="30">
        <v>-551876</v>
      </c>
      <c r="E10" s="30">
        <v>110688</v>
      </c>
      <c r="F10" s="30">
        <v>2</v>
      </c>
      <c r="G10" s="31">
        <v>30000</v>
      </c>
      <c r="H10" s="32">
        <v>354</v>
      </c>
      <c r="I10" s="33">
        <f t="shared" ref="I10:I42" si="0">H10*600</f>
        <v>212400</v>
      </c>
      <c r="J10" s="33">
        <f t="shared" ref="J10:J42" si="1">I10*1</f>
        <v>212400</v>
      </c>
      <c r="K10" s="33">
        <f t="shared" ref="K10:K42" si="2">G10+J10</f>
        <v>242400</v>
      </c>
      <c r="L10" s="34"/>
      <c r="M10" s="35">
        <f t="shared" ref="M10:M42" si="3">K10-L10</f>
        <v>242400</v>
      </c>
    </row>
    <row r="11" spans="1:13" ht="15.75" x14ac:dyDescent="0.25">
      <c r="A11" s="36"/>
      <c r="B11" s="37" t="s">
        <v>30</v>
      </c>
      <c r="C11" s="38">
        <v>3725</v>
      </c>
      <c r="D11" s="38">
        <v>289</v>
      </c>
      <c r="E11" s="38">
        <v>4014</v>
      </c>
      <c r="F11" s="38">
        <v>1</v>
      </c>
      <c r="G11" s="31">
        <v>20000</v>
      </c>
      <c r="H11" s="39">
        <v>7</v>
      </c>
      <c r="I11" s="40">
        <f t="shared" si="0"/>
        <v>4200</v>
      </c>
      <c r="J11" s="40">
        <f t="shared" si="1"/>
        <v>4200</v>
      </c>
      <c r="K11" s="40">
        <f t="shared" si="2"/>
        <v>24200</v>
      </c>
      <c r="L11" s="41"/>
      <c r="M11" s="42">
        <f t="shared" si="3"/>
        <v>24200</v>
      </c>
    </row>
    <row r="12" spans="1:13" ht="15.75" x14ac:dyDescent="0.25">
      <c r="A12" s="36"/>
      <c r="B12" s="37" t="s">
        <v>31</v>
      </c>
      <c r="C12" s="43">
        <v>65645</v>
      </c>
      <c r="D12" s="43">
        <v>-51325</v>
      </c>
      <c r="E12" s="43">
        <v>14320</v>
      </c>
      <c r="F12" s="43">
        <v>1</v>
      </c>
      <c r="G12" s="31">
        <v>20000</v>
      </c>
      <c r="H12" s="39">
        <v>32</v>
      </c>
      <c r="I12" s="44">
        <f t="shared" si="0"/>
        <v>19200</v>
      </c>
      <c r="J12" s="44">
        <f t="shared" si="1"/>
        <v>19200</v>
      </c>
      <c r="K12" s="44">
        <f t="shared" si="2"/>
        <v>39200</v>
      </c>
      <c r="L12" s="41"/>
      <c r="M12" s="45">
        <f t="shared" si="3"/>
        <v>39200</v>
      </c>
    </row>
    <row r="13" spans="1:13" ht="15.75" x14ac:dyDescent="0.25">
      <c r="A13" s="36"/>
      <c r="B13" s="37" t="s">
        <v>32</v>
      </c>
      <c r="C13" s="38">
        <v>27213</v>
      </c>
      <c r="D13" s="38">
        <v>-12427</v>
      </c>
      <c r="E13" s="38">
        <v>14786</v>
      </c>
      <c r="F13" s="38">
        <v>1</v>
      </c>
      <c r="G13" s="31">
        <v>20000</v>
      </c>
      <c r="H13" s="39">
        <v>15</v>
      </c>
      <c r="I13" s="40">
        <f t="shared" si="0"/>
        <v>9000</v>
      </c>
      <c r="J13" s="40">
        <f t="shared" si="1"/>
        <v>9000</v>
      </c>
      <c r="K13" s="40">
        <f t="shared" si="2"/>
        <v>29000</v>
      </c>
      <c r="L13" s="41"/>
      <c r="M13" s="42">
        <f>K13-L13</f>
        <v>29000</v>
      </c>
    </row>
    <row r="14" spans="1:13" ht="15.75" x14ac:dyDescent="0.25">
      <c r="A14" s="36"/>
      <c r="B14" s="37" t="s">
        <v>33</v>
      </c>
      <c r="C14" s="38">
        <v>13750</v>
      </c>
      <c r="D14" s="38">
        <v>-10713</v>
      </c>
      <c r="E14" s="38">
        <v>3037</v>
      </c>
      <c r="F14" s="38">
        <v>1</v>
      </c>
      <c r="G14" s="31">
        <v>20000</v>
      </c>
      <c r="H14" s="39">
        <v>11</v>
      </c>
      <c r="I14" s="40">
        <f t="shared" si="0"/>
        <v>6600</v>
      </c>
      <c r="J14" s="40">
        <f t="shared" si="1"/>
        <v>6600</v>
      </c>
      <c r="K14" s="40">
        <f t="shared" si="2"/>
        <v>26600</v>
      </c>
      <c r="L14" s="46">
        <v>17062</v>
      </c>
      <c r="M14" s="42">
        <f>K14-L14</f>
        <v>9538</v>
      </c>
    </row>
    <row r="15" spans="1:13" ht="15.75" x14ac:dyDescent="0.25">
      <c r="A15" s="36"/>
      <c r="B15" s="37" t="s">
        <v>34</v>
      </c>
      <c r="C15" s="38">
        <v>48376</v>
      </c>
      <c r="D15" s="38">
        <v>-39663</v>
      </c>
      <c r="E15" s="38">
        <v>8713</v>
      </c>
      <c r="F15" s="38">
        <v>1</v>
      </c>
      <c r="G15" s="31">
        <v>20000</v>
      </c>
      <c r="H15" s="39">
        <v>14</v>
      </c>
      <c r="I15" s="40">
        <f t="shared" si="0"/>
        <v>8400</v>
      </c>
      <c r="J15" s="40">
        <f t="shared" si="1"/>
        <v>8400</v>
      </c>
      <c r="K15" s="40">
        <f t="shared" si="2"/>
        <v>28400</v>
      </c>
      <c r="L15" s="41"/>
      <c r="M15" s="42">
        <f t="shared" si="3"/>
        <v>28400</v>
      </c>
    </row>
    <row r="16" spans="1:13" ht="15.75" x14ac:dyDescent="0.25">
      <c r="A16" s="36"/>
      <c r="B16" s="37" t="s">
        <v>35</v>
      </c>
      <c r="C16" s="38">
        <v>2022</v>
      </c>
      <c r="D16" s="38">
        <v>-1031</v>
      </c>
      <c r="E16" s="38">
        <v>991</v>
      </c>
      <c r="F16" s="38">
        <v>1</v>
      </c>
      <c r="G16" s="31">
        <v>20000</v>
      </c>
      <c r="H16" s="32">
        <v>1</v>
      </c>
      <c r="I16" s="40">
        <f t="shared" si="0"/>
        <v>600</v>
      </c>
      <c r="J16" s="40">
        <f t="shared" si="1"/>
        <v>600</v>
      </c>
      <c r="K16" s="40">
        <f t="shared" si="2"/>
        <v>20600</v>
      </c>
      <c r="L16" s="41"/>
      <c r="M16" s="42">
        <f t="shared" si="3"/>
        <v>20600</v>
      </c>
    </row>
    <row r="17" spans="1:13" ht="15.75" x14ac:dyDescent="0.25">
      <c r="A17" s="28"/>
      <c r="B17" s="47" t="s">
        <v>36</v>
      </c>
      <c r="C17" s="38">
        <v>209233</v>
      </c>
      <c r="D17" s="38">
        <v>-125038</v>
      </c>
      <c r="E17" s="38">
        <v>84195</v>
      </c>
      <c r="F17" s="38">
        <v>2</v>
      </c>
      <c r="G17" s="31">
        <v>30000</v>
      </c>
      <c r="H17" s="39">
        <v>122</v>
      </c>
      <c r="I17" s="40">
        <f t="shared" si="0"/>
        <v>73200</v>
      </c>
      <c r="J17" s="40">
        <f t="shared" si="1"/>
        <v>73200</v>
      </c>
      <c r="K17" s="40">
        <f t="shared" si="2"/>
        <v>103200</v>
      </c>
      <c r="L17" s="41"/>
      <c r="M17" s="42">
        <f t="shared" si="3"/>
        <v>103200</v>
      </c>
    </row>
    <row r="18" spans="1:13" ht="15.75" x14ac:dyDescent="0.25">
      <c r="A18" s="36"/>
      <c r="B18" s="47" t="s">
        <v>37</v>
      </c>
      <c r="C18" s="38">
        <v>53829</v>
      </c>
      <c r="D18" s="38">
        <v>-38957</v>
      </c>
      <c r="E18" s="38">
        <v>14872</v>
      </c>
      <c r="F18" s="38">
        <v>1</v>
      </c>
      <c r="G18" s="31">
        <v>20000</v>
      </c>
      <c r="H18" s="39">
        <v>55</v>
      </c>
      <c r="I18" s="40">
        <f t="shared" si="0"/>
        <v>33000</v>
      </c>
      <c r="J18" s="40">
        <f t="shared" si="1"/>
        <v>33000</v>
      </c>
      <c r="K18" s="40">
        <f t="shared" si="2"/>
        <v>53000</v>
      </c>
      <c r="L18" s="41"/>
      <c r="M18" s="42">
        <f t="shared" si="3"/>
        <v>53000</v>
      </c>
    </row>
    <row r="19" spans="1:13" ht="15.75" x14ac:dyDescent="0.25">
      <c r="A19" s="36"/>
      <c r="B19" s="37" t="s">
        <v>38</v>
      </c>
      <c r="C19" s="38">
        <v>29514</v>
      </c>
      <c r="D19" s="38">
        <v>-15626</v>
      </c>
      <c r="E19" s="38">
        <v>13888</v>
      </c>
      <c r="F19" s="38">
        <v>1</v>
      </c>
      <c r="G19" s="31">
        <v>20000</v>
      </c>
      <c r="H19" s="39">
        <v>33</v>
      </c>
      <c r="I19" s="40">
        <f t="shared" si="0"/>
        <v>19800</v>
      </c>
      <c r="J19" s="40">
        <f t="shared" si="1"/>
        <v>19800</v>
      </c>
      <c r="K19" s="40">
        <f t="shared" si="2"/>
        <v>39800</v>
      </c>
      <c r="L19" s="41"/>
      <c r="M19" s="42">
        <f t="shared" si="3"/>
        <v>39800</v>
      </c>
    </row>
    <row r="20" spans="1:13" ht="15.75" x14ac:dyDescent="0.25">
      <c r="A20" s="36"/>
      <c r="B20" s="47" t="s">
        <v>39</v>
      </c>
      <c r="C20" s="43">
        <v>4687</v>
      </c>
      <c r="D20" s="43">
        <v>-3294</v>
      </c>
      <c r="E20" s="43">
        <v>1393</v>
      </c>
      <c r="F20" s="43">
        <v>1</v>
      </c>
      <c r="G20" s="31">
        <v>20000</v>
      </c>
      <c r="H20" s="39">
        <v>5</v>
      </c>
      <c r="I20" s="44">
        <f t="shared" si="0"/>
        <v>3000</v>
      </c>
      <c r="J20" s="44">
        <f t="shared" si="1"/>
        <v>3000</v>
      </c>
      <c r="K20" s="44">
        <f t="shared" si="2"/>
        <v>23000</v>
      </c>
      <c r="L20" s="46">
        <v>16009</v>
      </c>
      <c r="M20" s="45">
        <f t="shared" si="3"/>
        <v>6991</v>
      </c>
    </row>
    <row r="21" spans="1:13" ht="15.75" x14ac:dyDescent="0.25">
      <c r="A21" s="36"/>
      <c r="B21" s="47" t="s">
        <v>40</v>
      </c>
      <c r="C21" s="38">
        <v>695</v>
      </c>
      <c r="D21" s="38">
        <v>-93</v>
      </c>
      <c r="E21" s="38">
        <v>602</v>
      </c>
      <c r="F21" s="38">
        <v>1</v>
      </c>
      <c r="G21" s="31">
        <v>20000</v>
      </c>
      <c r="H21" s="39">
        <v>2</v>
      </c>
      <c r="I21" s="40">
        <f t="shared" si="0"/>
        <v>1200</v>
      </c>
      <c r="J21" s="40">
        <f t="shared" si="1"/>
        <v>1200</v>
      </c>
      <c r="K21" s="40">
        <f t="shared" si="2"/>
        <v>21200</v>
      </c>
      <c r="L21" s="46">
        <v>7249</v>
      </c>
      <c r="M21" s="42">
        <f t="shared" si="3"/>
        <v>13951</v>
      </c>
    </row>
    <row r="22" spans="1:13" ht="15.75" x14ac:dyDescent="0.25">
      <c r="A22" s="36"/>
      <c r="B22" s="37" t="s">
        <v>41</v>
      </c>
      <c r="C22" s="38">
        <v>4894</v>
      </c>
      <c r="D22" s="38">
        <v>-2797</v>
      </c>
      <c r="E22" s="38">
        <v>2097</v>
      </c>
      <c r="F22" s="38">
        <v>1</v>
      </c>
      <c r="G22" s="31">
        <v>20000</v>
      </c>
      <c r="H22" s="32">
        <v>7</v>
      </c>
      <c r="I22" s="40">
        <f t="shared" si="0"/>
        <v>4200</v>
      </c>
      <c r="J22" s="40">
        <f t="shared" si="1"/>
        <v>4200</v>
      </c>
      <c r="K22" s="40">
        <f t="shared" si="2"/>
        <v>24200</v>
      </c>
      <c r="L22" s="41"/>
      <c r="M22" s="42">
        <f t="shared" si="3"/>
        <v>24200</v>
      </c>
    </row>
    <row r="23" spans="1:13" ht="15.75" x14ac:dyDescent="0.25">
      <c r="A23" s="36"/>
      <c r="B23" s="37" t="s">
        <v>42</v>
      </c>
      <c r="C23" s="43">
        <v>64727</v>
      </c>
      <c r="D23" s="43">
        <v>-50898</v>
      </c>
      <c r="E23" s="43">
        <v>13829</v>
      </c>
      <c r="F23" s="43">
        <v>1</v>
      </c>
      <c r="G23" s="31">
        <v>20000</v>
      </c>
      <c r="H23" s="39">
        <v>65</v>
      </c>
      <c r="I23" s="44">
        <f t="shared" si="0"/>
        <v>39000</v>
      </c>
      <c r="J23" s="44">
        <f t="shared" si="1"/>
        <v>39000</v>
      </c>
      <c r="K23" s="44">
        <f t="shared" si="2"/>
        <v>59000</v>
      </c>
      <c r="L23" s="41"/>
      <c r="M23" s="45">
        <f t="shared" si="3"/>
        <v>59000</v>
      </c>
    </row>
    <row r="24" spans="1:13" ht="15.75" x14ac:dyDescent="0.25">
      <c r="A24" s="36"/>
      <c r="B24" s="37" t="s">
        <v>43</v>
      </c>
      <c r="C24" s="38">
        <v>20497</v>
      </c>
      <c r="D24" s="38">
        <v>-13329</v>
      </c>
      <c r="E24" s="38">
        <v>7168</v>
      </c>
      <c r="F24" s="38">
        <v>1</v>
      </c>
      <c r="G24" s="31">
        <v>20000</v>
      </c>
      <c r="H24" s="39">
        <v>22</v>
      </c>
      <c r="I24" s="40">
        <f t="shared" si="0"/>
        <v>13200</v>
      </c>
      <c r="J24" s="40">
        <f t="shared" si="1"/>
        <v>13200</v>
      </c>
      <c r="K24" s="40">
        <f t="shared" si="2"/>
        <v>33200</v>
      </c>
      <c r="L24" s="41"/>
      <c r="M24" s="42">
        <f t="shared" si="3"/>
        <v>33200</v>
      </c>
    </row>
    <row r="25" spans="1:13" ht="15.75" x14ac:dyDescent="0.25">
      <c r="A25" s="36"/>
      <c r="B25" s="47" t="s">
        <v>44</v>
      </c>
      <c r="C25" s="43">
        <v>17950</v>
      </c>
      <c r="D25" s="43">
        <v>0</v>
      </c>
      <c r="E25" s="43">
        <v>17950</v>
      </c>
      <c r="F25" s="43">
        <v>1</v>
      </c>
      <c r="G25" s="31">
        <v>20000</v>
      </c>
      <c r="H25" s="39">
        <v>34</v>
      </c>
      <c r="I25" s="44">
        <f t="shared" si="0"/>
        <v>20400</v>
      </c>
      <c r="J25" s="44">
        <f t="shared" si="1"/>
        <v>20400</v>
      </c>
      <c r="K25" s="44">
        <f t="shared" si="2"/>
        <v>40400</v>
      </c>
      <c r="L25" s="41"/>
      <c r="M25" s="45">
        <f t="shared" si="3"/>
        <v>40400</v>
      </c>
    </row>
    <row r="26" spans="1:13" ht="15.75" x14ac:dyDescent="0.25">
      <c r="A26" s="36"/>
      <c r="B26" s="47" t="s">
        <v>45</v>
      </c>
      <c r="C26" s="43">
        <v>25095</v>
      </c>
      <c r="D26" s="43">
        <v>-16519</v>
      </c>
      <c r="E26" s="43">
        <v>8576</v>
      </c>
      <c r="F26" s="43">
        <v>1</v>
      </c>
      <c r="G26" s="31">
        <v>20000</v>
      </c>
      <c r="H26" s="39">
        <v>29</v>
      </c>
      <c r="I26" s="44">
        <f t="shared" si="0"/>
        <v>17400</v>
      </c>
      <c r="J26" s="44">
        <f t="shared" si="1"/>
        <v>17400</v>
      </c>
      <c r="K26" s="44">
        <f t="shared" si="2"/>
        <v>37400</v>
      </c>
      <c r="L26" s="41"/>
      <c r="M26" s="45">
        <f t="shared" si="3"/>
        <v>37400</v>
      </c>
    </row>
    <row r="27" spans="1:13" ht="15.75" x14ac:dyDescent="0.25">
      <c r="A27" s="28"/>
      <c r="B27" s="48" t="s">
        <v>46</v>
      </c>
      <c r="C27" s="49">
        <v>71492</v>
      </c>
      <c r="D27" s="49">
        <v>-21678</v>
      </c>
      <c r="E27" s="49">
        <v>49814</v>
      </c>
      <c r="F27" s="49">
        <v>2</v>
      </c>
      <c r="G27" s="31">
        <v>30000</v>
      </c>
      <c r="H27" s="39">
        <v>30</v>
      </c>
      <c r="I27" s="50">
        <f t="shared" si="0"/>
        <v>18000</v>
      </c>
      <c r="J27" s="50">
        <f t="shared" si="1"/>
        <v>18000</v>
      </c>
      <c r="K27" s="50">
        <f t="shared" si="2"/>
        <v>48000</v>
      </c>
      <c r="L27" s="34"/>
      <c r="M27" s="51">
        <f t="shared" si="3"/>
        <v>48000</v>
      </c>
    </row>
    <row r="28" spans="1:13" ht="15.75" x14ac:dyDescent="0.25">
      <c r="A28" s="28"/>
      <c r="B28" s="47" t="s">
        <v>47</v>
      </c>
      <c r="C28" s="43">
        <v>4881</v>
      </c>
      <c r="D28" s="43">
        <v>-314</v>
      </c>
      <c r="E28" s="43">
        <v>4567</v>
      </c>
      <c r="F28" s="43">
        <v>1</v>
      </c>
      <c r="G28" s="31">
        <v>20000</v>
      </c>
      <c r="H28" s="32">
        <v>5</v>
      </c>
      <c r="I28" s="44">
        <f t="shared" si="0"/>
        <v>3000</v>
      </c>
      <c r="J28" s="44">
        <f t="shared" si="1"/>
        <v>3000</v>
      </c>
      <c r="K28" s="44">
        <f t="shared" si="2"/>
        <v>23000</v>
      </c>
      <c r="L28" s="46">
        <v>15356</v>
      </c>
      <c r="M28" s="45">
        <f t="shared" si="3"/>
        <v>7644</v>
      </c>
    </row>
    <row r="29" spans="1:13" ht="15.75" x14ac:dyDescent="0.25">
      <c r="A29" s="36"/>
      <c r="B29" s="37" t="s">
        <v>48</v>
      </c>
      <c r="C29" s="38">
        <v>63797</v>
      </c>
      <c r="D29" s="38">
        <v>-33919</v>
      </c>
      <c r="E29" s="38">
        <v>29878</v>
      </c>
      <c r="F29" s="38">
        <v>2</v>
      </c>
      <c r="G29" s="31">
        <v>30000</v>
      </c>
      <c r="H29" s="39">
        <v>40</v>
      </c>
      <c r="I29" s="40">
        <f t="shared" si="0"/>
        <v>24000</v>
      </c>
      <c r="J29" s="40">
        <f t="shared" si="1"/>
        <v>24000</v>
      </c>
      <c r="K29" s="40">
        <f t="shared" si="2"/>
        <v>54000</v>
      </c>
      <c r="L29" s="41"/>
      <c r="M29" s="42">
        <f t="shared" si="3"/>
        <v>54000</v>
      </c>
    </row>
    <row r="30" spans="1:13" ht="15.75" x14ac:dyDescent="0.25">
      <c r="A30" s="36"/>
      <c r="B30" s="37" t="s">
        <v>49</v>
      </c>
      <c r="C30" s="38">
        <v>9041</v>
      </c>
      <c r="D30" s="38">
        <v>-6689</v>
      </c>
      <c r="E30" s="38">
        <v>2352</v>
      </c>
      <c r="F30" s="38">
        <v>1</v>
      </c>
      <c r="G30" s="31">
        <v>20000</v>
      </c>
      <c r="H30" s="39">
        <v>7</v>
      </c>
      <c r="I30" s="40">
        <f t="shared" si="0"/>
        <v>4200</v>
      </c>
      <c r="J30" s="40">
        <f t="shared" si="1"/>
        <v>4200</v>
      </c>
      <c r="K30" s="40">
        <f t="shared" si="2"/>
        <v>24200</v>
      </c>
      <c r="L30" s="41"/>
      <c r="M30" s="42">
        <f t="shared" si="3"/>
        <v>24200</v>
      </c>
    </row>
    <row r="31" spans="1:13" ht="15.75" x14ac:dyDescent="0.25">
      <c r="A31" s="28"/>
      <c r="B31" s="47" t="s">
        <v>50</v>
      </c>
      <c r="C31" s="43">
        <v>40246</v>
      </c>
      <c r="D31" s="43">
        <v>-7996</v>
      </c>
      <c r="E31" s="43">
        <v>32250</v>
      </c>
      <c r="F31" s="43">
        <v>2</v>
      </c>
      <c r="G31" s="31">
        <v>30000</v>
      </c>
      <c r="H31" s="39">
        <v>21</v>
      </c>
      <c r="I31" s="44">
        <f t="shared" si="0"/>
        <v>12600</v>
      </c>
      <c r="J31" s="44">
        <f t="shared" si="1"/>
        <v>12600</v>
      </c>
      <c r="K31" s="44">
        <f t="shared" si="2"/>
        <v>42600</v>
      </c>
      <c r="L31" s="41"/>
      <c r="M31" s="45">
        <f t="shared" si="3"/>
        <v>42600</v>
      </c>
    </row>
    <row r="32" spans="1:13" ht="15.75" x14ac:dyDescent="0.25">
      <c r="A32" s="28"/>
      <c r="B32" s="37" t="s">
        <v>51</v>
      </c>
      <c r="C32" s="38">
        <v>19846</v>
      </c>
      <c r="D32" s="38">
        <v>-12477</v>
      </c>
      <c r="E32" s="38">
        <v>7369</v>
      </c>
      <c r="F32" s="38">
        <v>1</v>
      </c>
      <c r="G32" s="31">
        <v>20000</v>
      </c>
      <c r="H32" s="39">
        <v>12</v>
      </c>
      <c r="I32" s="40">
        <f t="shared" si="0"/>
        <v>7200</v>
      </c>
      <c r="J32" s="40">
        <f t="shared" si="1"/>
        <v>7200</v>
      </c>
      <c r="K32" s="40">
        <f t="shared" si="2"/>
        <v>27200</v>
      </c>
      <c r="L32" s="41"/>
      <c r="M32" s="42">
        <f t="shared" si="3"/>
        <v>27200</v>
      </c>
    </row>
    <row r="33" spans="1:13" ht="15.75" x14ac:dyDescent="0.25">
      <c r="A33" s="28"/>
      <c r="B33" s="37" t="s">
        <v>52</v>
      </c>
      <c r="C33" s="43">
        <v>131561</v>
      </c>
      <c r="D33" s="43">
        <v>-104809</v>
      </c>
      <c r="E33" s="43">
        <v>26752</v>
      </c>
      <c r="F33" s="43">
        <v>2</v>
      </c>
      <c r="G33" s="31">
        <v>30000</v>
      </c>
      <c r="H33" s="39">
        <v>50</v>
      </c>
      <c r="I33" s="44">
        <f t="shared" si="0"/>
        <v>30000</v>
      </c>
      <c r="J33" s="44">
        <f t="shared" si="1"/>
        <v>30000</v>
      </c>
      <c r="K33" s="44">
        <f t="shared" si="2"/>
        <v>60000</v>
      </c>
      <c r="L33" s="41"/>
      <c r="M33" s="45">
        <f t="shared" si="3"/>
        <v>60000</v>
      </c>
    </row>
    <row r="34" spans="1:13" ht="15.75" x14ac:dyDescent="0.25">
      <c r="A34" s="36"/>
      <c r="B34" s="47" t="s">
        <v>53</v>
      </c>
      <c r="C34" s="38">
        <v>130044</v>
      </c>
      <c r="D34" s="38">
        <v>-60752</v>
      </c>
      <c r="E34" s="38">
        <v>69292</v>
      </c>
      <c r="F34" s="38">
        <v>2</v>
      </c>
      <c r="G34" s="31">
        <v>30000</v>
      </c>
      <c r="H34" s="32">
        <v>100</v>
      </c>
      <c r="I34" s="40">
        <f t="shared" si="0"/>
        <v>60000</v>
      </c>
      <c r="J34" s="40">
        <f t="shared" si="1"/>
        <v>60000</v>
      </c>
      <c r="K34" s="40">
        <f t="shared" si="2"/>
        <v>90000</v>
      </c>
      <c r="L34" s="41"/>
      <c r="M34" s="42">
        <f t="shared" si="3"/>
        <v>90000</v>
      </c>
    </row>
    <row r="35" spans="1:13" ht="15.75" x14ac:dyDescent="0.25">
      <c r="A35" s="36"/>
      <c r="B35" s="37" t="s">
        <v>54</v>
      </c>
      <c r="C35" s="38">
        <v>29393</v>
      </c>
      <c r="D35" s="38">
        <v>-15145</v>
      </c>
      <c r="E35" s="38">
        <v>14248</v>
      </c>
      <c r="F35" s="38">
        <v>1</v>
      </c>
      <c r="G35" s="31">
        <v>20000</v>
      </c>
      <c r="H35" s="39">
        <v>7</v>
      </c>
      <c r="I35" s="40">
        <f t="shared" si="0"/>
        <v>4200</v>
      </c>
      <c r="J35" s="40">
        <f t="shared" si="1"/>
        <v>4200</v>
      </c>
      <c r="K35" s="40">
        <f t="shared" si="2"/>
        <v>24200</v>
      </c>
      <c r="L35" s="52"/>
      <c r="M35" s="42">
        <f t="shared" si="3"/>
        <v>24200</v>
      </c>
    </row>
    <row r="36" spans="1:13" ht="15.75" x14ac:dyDescent="0.25">
      <c r="A36" s="36"/>
      <c r="B36" s="47" t="s">
        <v>55</v>
      </c>
      <c r="C36" s="38">
        <v>144170</v>
      </c>
      <c r="D36" s="38">
        <v>-71197</v>
      </c>
      <c r="E36" s="38">
        <v>72973</v>
      </c>
      <c r="F36" s="38">
        <v>2</v>
      </c>
      <c r="G36" s="31">
        <v>30000</v>
      </c>
      <c r="H36" s="39">
        <v>83</v>
      </c>
      <c r="I36" s="40">
        <f t="shared" si="0"/>
        <v>49800</v>
      </c>
      <c r="J36" s="40">
        <f t="shared" si="1"/>
        <v>49800</v>
      </c>
      <c r="K36" s="40">
        <f t="shared" si="2"/>
        <v>79800</v>
      </c>
      <c r="L36" s="41"/>
      <c r="M36" s="42">
        <f t="shared" si="3"/>
        <v>79800</v>
      </c>
    </row>
    <row r="37" spans="1:13" ht="15.75" x14ac:dyDescent="0.25">
      <c r="A37" s="36"/>
      <c r="B37" s="47" t="s">
        <v>56</v>
      </c>
      <c r="C37" s="38">
        <v>11988</v>
      </c>
      <c r="D37" s="38">
        <v>-8355</v>
      </c>
      <c r="E37" s="38">
        <v>3633</v>
      </c>
      <c r="F37" s="38">
        <v>1</v>
      </c>
      <c r="G37" s="31">
        <v>20000</v>
      </c>
      <c r="H37" s="39">
        <v>15</v>
      </c>
      <c r="I37" s="40">
        <f t="shared" si="0"/>
        <v>9000</v>
      </c>
      <c r="J37" s="40">
        <f t="shared" si="1"/>
        <v>9000</v>
      </c>
      <c r="K37" s="40">
        <f t="shared" si="2"/>
        <v>29000</v>
      </c>
      <c r="L37" s="41"/>
      <c r="M37" s="42">
        <f t="shared" si="3"/>
        <v>29000</v>
      </c>
    </row>
    <row r="38" spans="1:13" ht="15.75" x14ac:dyDescent="0.25">
      <c r="A38" s="36"/>
      <c r="B38" s="37" t="s">
        <v>57</v>
      </c>
      <c r="C38" s="38">
        <v>17866</v>
      </c>
      <c r="D38" s="38">
        <v>-9989</v>
      </c>
      <c r="E38" s="38">
        <v>7877</v>
      </c>
      <c r="F38" s="38">
        <v>1</v>
      </c>
      <c r="G38" s="31">
        <v>20000</v>
      </c>
      <c r="H38" s="39">
        <v>13</v>
      </c>
      <c r="I38" s="40">
        <f t="shared" si="0"/>
        <v>7800</v>
      </c>
      <c r="J38" s="40">
        <f t="shared" si="1"/>
        <v>7800</v>
      </c>
      <c r="K38" s="40">
        <f t="shared" si="2"/>
        <v>27800</v>
      </c>
      <c r="L38" s="46">
        <v>20310</v>
      </c>
      <c r="M38" s="42">
        <f t="shared" si="3"/>
        <v>7490</v>
      </c>
    </row>
    <row r="39" spans="1:13" ht="15.75" x14ac:dyDescent="0.25">
      <c r="A39" s="36"/>
      <c r="B39" s="47" t="s">
        <v>58</v>
      </c>
      <c r="C39" s="43">
        <v>32937</v>
      </c>
      <c r="D39" s="43">
        <v>-8032</v>
      </c>
      <c r="E39" s="43">
        <v>24905</v>
      </c>
      <c r="F39" s="43">
        <v>2</v>
      </c>
      <c r="G39" s="31">
        <v>30000</v>
      </c>
      <c r="H39" s="39">
        <v>24</v>
      </c>
      <c r="I39" s="44">
        <f t="shared" si="0"/>
        <v>14400</v>
      </c>
      <c r="J39" s="44">
        <f t="shared" si="1"/>
        <v>14400</v>
      </c>
      <c r="K39" s="44">
        <f t="shared" si="2"/>
        <v>44400</v>
      </c>
      <c r="L39" s="53"/>
      <c r="M39" s="45">
        <f t="shared" si="3"/>
        <v>44400</v>
      </c>
    </row>
    <row r="40" spans="1:13" ht="15.75" x14ac:dyDescent="0.25">
      <c r="A40" s="28"/>
      <c r="B40" s="37" t="s">
        <v>59</v>
      </c>
      <c r="C40" s="38">
        <v>16383</v>
      </c>
      <c r="D40" s="38">
        <v>-4493</v>
      </c>
      <c r="E40" s="38">
        <v>11890</v>
      </c>
      <c r="F40" s="38">
        <v>1</v>
      </c>
      <c r="G40" s="31">
        <v>20000</v>
      </c>
      <c r="H40" s="39">
        <v>14</v>
      </c>
      <c r="I40" s="40">
        <f t="shared" si="0"/>
        <v>8400</v>
      </c>
      <c r="J40" s="40">
        <f t="shared" si="1"/>
        <v>8400</v>
      </c>
      <c r="K40" s="40">
        <f t="shared" si="2"/>
        <v>28400</v>
      </c>
      <c r="L40" s="41"/>
      <c r="M40" s="42">
        <f t="shared" si="3"/>
        <v>28400</v>
      </c>
    </row>
    <row r="41" spans="1:13" ht="15.75" x14ac:dyDescent="0.25">
      <c r="A41" s="36"/>
      <c r="B41" s="37" t="s">
        <v>60</v>
      </c>
      <c r="C41" s="38">
        <v>4549</v>
      </c>
      <c r="D41" s="38">
        <v>-3179</v>
      </c>
      <c r="E41" s="38">
        <v>1370</v>
      </c>
      <c r="F41" s="38">
        <v>1</v>
      </c>
      <c r="G41" s="31">
        <v>20000</v>
      </c>
      <c r="H41" s="39">
        <v>4</v>
      </c>
      <c r="I41" s="40">
        <f t="shared" si="0"/>
        <v>2400</v>
      </c>
      <c r="J41" s="40">
        <f t="shared" si="1"/>
        <v>2400</v>
      </c>
      <c r="K41" s="40">
        <f t="shared" si="2"/>
        <v>22400</v>
      </c>
      <c r="L41" s="41"/>
      <c r="M41" s="42">
        <f t="shared" si="3"/>
        <v>22400</v>
      </c>
    </row>
    <row r="42" spans="1:13" ht="15.75" x14ac:dyDescent="0.25">
      <c r="A42" s="36"/>
      <c r="B42" s="47" t="s">
        <v>61</v>
      </c>
      <c r="C42" s="38">
        <v>76569</v>
      </c>
      <c r="D42" s="38">
        <v>-29668</v>
      </c>
      <c r="E42" s="38">
        <v>46901</v>
      </c>
      <c r="F42" s="38">
        <v>2</v>
      </c>
      <c r="G42" s="31">
        <v>30000</v>
      </c>
      <c r="H42" s="39">
        <v>38</v>
      </c>
      <c r="I42" s="40">
        <f t="shared" si="0"/>
        <v>22800</v>
      </c>
      <c r="J42" s="40">
        <f t="shared" si="1"/>
        <v>22800</v>
      </c>
      <c r="K42" s="40">
        <f t="shared" si="2"/>
        <v>52800</v>
      </c>
      <c r="L42" s="41"/>
      <c r="M42" s="42">
        <f t="shared" si="3"/>
        <v>52800</v>
      </c>
    </row>
    <row r="43" spans="1:13" ht="15.75" x14ac:dyDescent="0.25">
      <c r="A43" s="54"/>
      <c r="B43" s="55"/>
      <c r="C43" s="38"/>
      <c r="D43" s="38"/>
      <c r="E43" s="38"/>
      <c r="F43" s="38"/>
      <c r="G43" s="38"/>
      <c r="H43" s="56"/>
      <c r="I43" s="38"/>
      <c r="J43" s="38"/>
      <c r="K43" s="57"/>
      <c r="L43" s="58"/>
      <c r="M43" s="59"/>
    </row>
    <row r="44" spans="1:13" ht="16.5" thickBot="1" x14ac:dyDescent="0.3">
      <c r="A44" s="54"/>
      <c r="B44" s="60" t="s">
        <v>62</v>
      </c>
      <c r="C44" s="61">
        <f>SUM(C10:C43)</f>
        <v>2059179</v>
      </c>
      <c r="D44" s="61">
        <f>SUM(D10:D43)</f>
        <v>-1331989</v>
      </c>
      <c r="E44" s="61">
        <f>SUM(C44:D44)</f>
        <v>727190</v>
      </c>
      <c r="F44" s="61"/>
      <c r="G44" s="62">
        <f>SUM(G10:G43)</f>
        <v>760000</v>
      </c>
      <c r="H44" s="63">
        <f>SUM(H10:H42)</f>
        <v>1271</v>
      </c>
      <c r="I44" s="62">
        <f>SUM(I10:I43)</f>
        <v>762600</v>
      </c>
      <c r="J44" s="62">
        <f>SUM(J10:J43)</f>
        <v>762600</v>
      </c>
      <c r="K44" s="62">
        <f>SUM(K10:K42)</f>
        <v>1522600</v>
      </c>
      <c r="L44" s="62">
        <f>SUM(L10:L43)</f>
        <v>75986</v>
      </c>
      <c r="M44" s="64">
        <f>SUM(M10:M43)</f>
        <v>1446614</v>
      </c>
    </row>
    <row r="45" spans="1:13" ht="16.5" thickTop="1" x14ac:dyDescent="0.25">
      <c r="A45" s="54"/>
      <c r="B45" s="65" t="s">
        <v>63</v>
      </c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</row>
    <row r="46" spans="1:13" ht="15.75" x14ac:dyDescent="0.25">
      <c r="A46" s="66">
        <v>1</v>
      </c>
      <c r="B46" s="67" t="s">
        <v>64</v>
      </c>
      <c r="C46" s="67"/>
      <c r="D46" s="67"/>
      <c r="E46" s="67"/>
      <c r="F46" s="67"/>
      <c r="G46" s="67"/>
      <c r="H46" s="67"/>
      <c r="I46" s="2"/>
      <c r="J46" s="2"/>
      <c r="K46" s="3"/>
      <c r="L46" s="2"/>
      <c r="M46" s="2"/>
    </row>
    <row r="47" spans="1:13" ht="15.75" x14ac:dyDescent="0.25">
      <c r="A47" s="68"/>
      <c r="B47" s="67"/>
      <c r="C47" s="67"/>
      <c r="D47" s="67"/>
      <c r="E47" s="67"/>
      <c r="F47" s="67"/>
      <c r="G47" s="67"/>
      <c r="H47" s="67"/>
      <c r="I47" s="2"/>
      <c r="J47" s="2"/>
      <c r="K47" s="3"/>
      <c r="L47" s="2"/>
      <c r="M47" s="2"/>
    </row>
    <row r="48" spans="1:13" ht="15.75" x14ac:dyDescent="0.25">
      <c r="A48" s="68">
        <v>2</v>
      </c>
      <c r="B48" s="67" t="s">
        <v>65</v>
      </c>
      <c r="C48" s="67"/>
      <c r="D48" s="67"/>
      <c r="E48" s="67"/>
      <c r="F48" s="67"/>
      <c r="G48" s="67"/>
      <c r="H48" s="67"/>
      <c r="I48" s="2"/>
      <c r="J48" s="2"/>
      <c r="K48" s="3"/>
      <c r="L48" s="2"/>
      <c r="M48" s="2"/>
    </row>
    <row r="49" spans="1:13" ht="15.75" x14ac:dyDescent="0.25">
      <c r="A49" s="68"/>
      <c r="B49" s="67"/>
      <c r="C49" s="67"/>
      <c r="D49" s="67"/>
      <c r="E49" s="67"/>
      <c r="F49" s="67"/>
      <c r="G49" s="67"/>
      <c r="H49" s="67"/>
      <c r="I49" s="2"/>
      <c r="J49" s="2"/>
      <c r="K49" s="3"/>
      <c r="L49" s="2"/>
      <c r="M49" s="2"/>
    </row>
    <row r="50" spans="1:13" ht="15.75" x14ac:dyDescent="0.25">
      <c r="A50" s="69">
        <v>3</v>
      </c>
      <c r="B50" s="67" t="s">
        <v>66</v>
      </c>
      <c r="C50" s="67"/>
      <c r="D50" s="67"/>
      <c r="E50" s="67"/>
      <c r="F50" s="67"/>
      <c r="G50" s="67"/>
      <c r="H50" s="67"/>
      <c r="I50" s="2"/>
      <c r="J50" s="2"/>
      <c r="K50" s="3"/>
      <c r="L50" s="2"/>
      <c r="M50" s="2"/>
    </row>
    <row r="51" spans="1:13" ht="15.75" x14ac:dyDescent="0.25">
      <c r="A51" s="68"/>
      <c r="B51" s="67" t="s">
        <v>67</v>
      </c>
      <c r="C51" s="67"/>
      <c r="D51" s="67"/>
      <c r="E51" s="67"/>
      <c r="F51" s="67"/>
      <c r="G51" s="67"/>
      <c r="H51" s="67"/>
      <c r="I51" s="2"/>
      <c r="J51" s="2"/>
      <c r="K51" s="3"/>
      <c r="L51" s="2"/>
      <c r="M51" s="2"/>
    </row>
    <row r="52" spans="1:13" ht="15.75" x14ac:dyDescent="0.25">
      <c r="A52" s="68"/>
      <c r="B52" s="67"/>
      <c r="C52" s="67"/>
      <c r="D52" s="67"/>
      <c r="E52" s="67"/>
      <c r="F52" s="67"/>
      <c r="G52" s="67"/>
      <c r="H52" s="67"/>
      <c r="I52" s="2"/>
      <c r="J52" s="2"/>
      <c r="K52" s="3"/>
      <c r="L52" s="2"/>
      <c r="M52" s="2"/>
    </row>
    <row r="53" spans="1:13" ht="15.75" x14ac:dyDescent="0.25">
      <c r="A53" s="68">
        <v>4</v>
      </c>
      <c r="B53" s="70" t="s">
        <v>68</v>
      </c>
      <c r="C53" s="70"/>
      <c r="D53" s="70"/>
      <c r="E53" s="70"/>
      <c r="F53" s="70"/>
      <c r="G53" s="70"/>
      <c r="H53" s="70"/>
      <c r="I53" s="2"/>
      <c r="J53" s="2"/>
      <c r="K53" s="3"/>
      <c r="L53" s="2"/>
      <c r="M53" s="2"/>
    </row>
    <row r="54" spans="1:13" ht="15.75" x14ac:dyDescent="0.25">
      <c r="A54" s="68"/>
      <c r="B54" s="70" t="s">
        <v>69</v>
      </c>
      <c r="C54" s="70"/>
      <c r="D54" s="70"/>
      <c r="E54" s="70"/>
      <c r="F54" s="70"/>
      <c r="G54" s="70"/>
      <c r="H54" s="70"/>
      <c r="I54" s="2"/>
      <c r="J54" s="2"/>
      <c r="K54" s="3"/>
      <c r="L54" s="2"/>
      <c r="M54" s="2"/>
    </row>
    <row r="55" spans="1:13" ht="15.75" x14ac:dyDescent="0.25">
      <c r="A55" s="68"/>
      <c r="B55" s="67"/>
      <c r="C55" s="67"/>
      <c r="D55" s="67"/>
      <c r="E55" s="67"/>
      <c r="F55" s="67"/>
      <c r="G55" s="67"/>
      <c r="H55" s="67"/>
      <c r="I55" s="2"/>
      <c r="J55" s="2"/>
      <c r="K55" s="2"/>
      <c r="L55" s="3"/>
      <c r="M55" s="2"/>
    </row>
    <row r="56" spans="1:13" ht="15.75" x14ac:dyDescent="0.25">
      <c r="A56" s="68">
        <v>5</v>
      </c>
      <c r="B56" s="68" t="s">
        <v>70</v>
      </c>
      <c r="C56" s="67"/>
      <c r="D56" s="67"/>
      <c r="E56" s="67"/>
      <c r="F56" s="67"/>
      <c r="G56" s="67"/>
      <c r="H56" s="67"/>
      <c r="I56" s="2"/>
      <c r="J56" s="2"/>
      <c r="K56" s="2"/>
      <c r="L56" s="3"/>
      <c r="M56" s="2"/>
    </row>
    <row r="57" spans="1:13" ht="15.75" x14ac:dyDescent="0.25">
      <c r="A57" s="68"/>
      <c r="B57" s="68" t="s">
        <v>71</v>
      </c>
      <c r="C57" s="67"/>
      <c r="D57" s="67"/>
      <c r="E57" s="67"/>
      <c r="F57" s="67"/>
      <c r="G57" s="67"/>
      <c r="H57" s="67"/>
      <c r="I57" s="2"/>
      <c r="J57" s="2"/>
      <c r="K57" s="2"/>
      <c r="L57" s="3"/>
      <c r="M57" s="2"/>
    </row>
    <row r="58" spans="1:13" ht="15.75" x14ac:dyDescent="0.25">
      <c r="A58" s="68"/>
      <c r="B58" s="68" t="s">
        <v>72</v>
      </c>
      <c r="C58" s="67"/>
      <c r="D58" s="67"/>
      <c r="E58" s="67"/>
      <c r="F58" s="67"/>
      <c r="G58" s="67"/>
      <c r="H58" s="67"/>
      <c r="I58" s="2"/>
      <c r="J58" s="2"/>
      <c r="K58" s="2"/>
      <c r="L58" s="3"/>
      <c r="M58" s="2"/>
    </row>
    <row r="59" spans="1:13" ht="15.75" x14ac:dyDescent="0.25">
      <c r="A59" s="68"/>
      <c r="B59" s="68" t="s">
        <v>73</v>
      </c>
      <c r="C59" s="67"/>
      <c r="D59" s="67"/>
      <c r="E59" s="67"/>
      <c r="F59" s="67"/>
      <c r="G59" s="67"/>
      <c r="H59" s="67"/>
      <c r="I59" s="2"/>
      <c r="J59" s="2"/>
      <c r="K59" s="2"/>
      <c r="L59" s="3"/>
      <c r="M59" s="2"/>
    </row>
    <row r="60" spans="1:13" ht="15.75" x14ac:dyDescent="0.25">
      <c r="A60" s="68"/>
      <c r="B60" s="68" t="s">
        <v>74</v>
      </c>
      <c r="C60" s="67"/>
      <c r="D60" s="67"/>
      <c r="E60" s="67"/>
      <c r="F60" s="67"/>
      <c r="G60" s="67"/>
      <c r="H60" s="67"/>
      <c r="I60" s="2"/>
      <c r="J60" s="2"/>
      <c r="K60" s="2"/>
      <c r="L60" s="3"/>
      <c r="M60" s="2"/>
    </row>
    <row r="61" spans="1:13" ht="15.75" x14ac:dyDescent="0.25">
      <c r="A61" s="68"/>
      <c r="B61" s="68" t="s">
        <v>75</v>
      </c>
      <c r="C61" s="67"/>
      <c r="D61" s="67"/>
      <c r="E61" s="67"/>
      <c r="F61" s="67"/>
      <c r="G61" s="67"/>
      <c r="H61" s="67"/>
      <c r="I61" s="2"/>
      <c r="J61" s="2"/>
      <c r="K61" s="2"/>
      <c r="L61" s="3"/>
      <c r="M61" s="2"/>
    </row>
    <row r="62" spans="1:13" ht="15.75" x14ac:dyDescent="0.25">
      <c r="A62" s="68"/>
      <c r="B62" s="68" t="s">
        <v>76</v>
      </c>
      <c r="C62" s="67"/>
      <c r="D62" s="67"/>
      <c r="E62" s="67"/>
      <c r="F62" s="67"/>
      <c r="G62" s="67"/>
      <c r="H62" s="67"/>
      <c r="I62" s="2"/>
      <c r="J62" s="2"/>
      <c r="K62" s="2"/>
      <c r="L62" s="3"/>
      <c r="M62" s="2"/>
    </row>
    <row r="63" spans="1:13" ht="15.75" x14ac:dyDescent="0.25">
      <c r="A63" s="68"/>
      <c r="B63" s="68" t="s">
        <v>77</v>
      </c>
      <c r="C63" s="67"/>
      <c r="D63" s="67"/>
      <c r="E63" s="67"/>
      <c r="F63" s="67"/>
      <c r="G63" s="67"/>
      <c r="H63" s="67"/>
      <c r="I63" s="2"/>
      <c r="J63" s="2"/>
      <c r="K63" s="2"/>
      <c r="L63" s="3"/>
      <c r="M63" s="2"/>
    </row>
    <row r="64" spans="1:13" ht="15.75" x14ac:dyDescent="0.25">
      <c r="A64" s="66"/>
      <c r="B64" s="68"/>
      <c r="C64" s="67"/>
      <c r="D64" s="67"/>
      <c r="E64" s="67"/>
      <c r="F64" s="67"/>
      <c r="G64" s="67"/>
      <c r="H64" s="67"/>
      <c r="I64" s="2"/>
      <c r="J64" s="2"/>
      <c r="K64" s="2"/>
      <c r="L64" s="3"/>
      <c r="M64" s="2"/>
    </row>
    <row r="65" spans="1:13" ht="15.75" x14ac:dyDescent="0.25">
      <c r="A65" s="66"/>
      <c r="B65" s="71" t="s">
        <v>78</v>
      </c>
      <c r="C65" s="67"/>
      <c r="D65" s="67"/>
      <c r="E65" s="67"/>
      <c r="F65" s="67"/>
      <c r="G65" s="67"/>
      <c r="H65" s="67"/>
      <c r="I65" s="2"/>
      <c r="J65" s="2"/>
      <c r="K65" s="2"/>
      <c r="L65" s="3"/>
      <c r="M65" s="2"/>
    </row>
    <row r="66" spans="1:13" ht="15.75" x14ac:dyDescent="0.25">
      <c r="A66" s="66"/>
      <c r="B66" s="71" t="s">
        <v>79</v>
      </c>
      <c r="C66" s="67"/>
      <c r="D66" s="67"/>
      <c r="E66" s="67"/>
      <c r="F66" s="67"/>
      <c r="G66" s="67"/>
      <c r="H66" s="67"/>
      <c r="I66" s="2"/>
      <c r="J66" s="2"/>
      <c r="K66" s="2"/>
      <c r="L66" s="3"/>
      <c r="M66" s="2"/>
    </row>
    <row r="67" spans="1:13" ht="15.75" x14ac:dyDescent="0.25">
      <c r="A67" s="66"/>
      <c r="B67" s="67"/>
      <c r="C67" s="67"/>
      <c r="D67" s="67"/>
      <c r="E67" s="67"/>
      <c r="F67" s="67"/>
      <c r="G67" s="67"/>
      <c r="H67" s="67"/>
      <c r="I67" s="2"/>
      <c r="J67" s="2"/>
      <c r="K67" s="2"/>
      <c r="L67" s="3"/>
      <c r="M67" s="2"/>
    </row>
    <row r="68" spans="1:13" ht="15.75" x14ac:dyDescent="0.25">
      <c r="A68" s="66"/>
      <c r="B68" s="72" t="s">
        <v>80</v>
      </c>
      <c r="C68" s="73"/>
      <c r="D68" s="73"/>
      <c r="E68" s="73"/>
      <c r="F68" s="73"/>
      <c r="G68" s="73"/>
      <c r="H68" s="73"/>
      <c r="I68" s="2"/>
      <c r="J68" s="2"/>
      <c r="K68" s="2"/>
      <c r="L68" s="3"/>
      <c r="M68" s="2"/>
    </row>
    <row r="69" spans="1:13" ht="15.75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</row>
    <row r="70" spans="1:13" ht="15.75" x14ac:dyDescent="0.25">
      <c r="A70" s="74">
        <v>6</v>
      </c>
      <c r="B70" s="75" t="s">
        <v>81</v>
      </c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</row>
    <row r="71" spans="1:13" ht="15.75" x14ac:dyDescent="0.25">
      <c r="A71" s="74"/>
      <c r="B71" s="75" t="s">
        <v>82</v>
      </c>
      <c r="C71" s="76"/>
      <c r="D71" s="76"/>
      <c r="E71" s="76"/>
      <c r="F71" s="76"/>
      <c r="G71" s="76"/>
      <c r="H71" s="76"/>
      <c r="I71" s="76"/>
      <c r="J71" s="76"/>
      <c r="K71" s="76"/>
      <c r="L71" s="77"/>
      <c r="M71" s="77"/>
    </row>
  </sheetData>
  <mergeCells count="3">
    <mergeCell ref="B2:L2"/>
    <mergeCell ref="B3:L3"/>
    <mergeCell ref="B4:L4"/>
  </mergeCells>
  <pageMargins left="0.7" right="0.7" top="0.75" bottom="0.75" header="0.3" footer="0.3"/>
  <pageSetup paperSize="5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cp:lastPrinted>2019-06-03T14:31:50Z</cp:lastPrinted>
  <dcterms:created xsi:type="dcterms:W3CDTF">2019-06-03T14:28:41Z</dcterms:created>
  <dcterms:modified xsi:type="dcterms:W3CDTF">2019-06-03T14:36:39Z</dcterms:modified>
</cp:coreProperties>
</file>