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DFA Website Uploads\"/>
    </mc:Choice>
  </mc:AlternateContent>
  <bookViews>
    <workbookView xWindow="0" yWindow="0" windowWidth="28800" windowHeight="14235"/>
  </bookViews>
  <sheets>
    <sheet name="Muni" sheetId="1" r:id="rId1"/>
  </sheets>
  <externalReferences>
    <externalReference r:id="rId2"/>
    <externalReference r:id="rId3"/>
    <externalReference r:id="rId4"/>
  </externalReferences>
  <definedNames>
    <definedName name="\0">[1]YC2002!#REF!</definedName>
    <definedName name="\2">[2]YC97!#REF!</definedName>
    <definedName name="\a">[1]YC2002!#REF!</definedName>
    <definedName name="\b">[1]YC2002!#REF!</definedName>
    <definedName name="\c">[1]YC2002!#REF!</definedName>
    <definedName name="\d">[1]YC2002!#REF!</definedName>
    <definedName name="\e">[1]YC2002!#REF!</definedName>
    <definedName name="\g">[1]YC2002!#REF!</definedName>
    <definedName name="\h">'[3]GO DEBT SUMMARY'!#REF!</definedName>
    <definedName name="\i">'[3]GO DEBT SUMMARY'!#REF!</definedName>
    <definedName name="\k">'[3]GO DEBT SUMMARY'!#REF!</definedName>
    <definedName name="\l">'[3]GO DEBT SUMMARY'!#REF!</definedName>
    <definedName name="\m">'[3]GO DEBT SUMMARY'!#REF!</definedName>
    <definedName name="\o">[1]YC2002!#REF!</definedName>
    <definedName name="\p">[1]YC2002!#REF!</definedName>
    <definedName name="\q">[1]YC2002!#REF!</definedName>
    <definedName name="\r">[1]YC2002!#REF!</definedName>
    <definedName name="\s">[1]YC2002!#REF!</definedName>
    <definedName name="\t">[1]YC2002!#REF!</definedName>
    <definedName name="\u">[1]YC2002!#REF!</definedName>
    <definedName name="\v">[1]YC2002!#REF!</definedName>
    <definedName name="\w">[1]YC2002!#REF!</definedName>
    <definedName name="\x">[1]YC2002!#REF!</definedName>
    <definedName name="\z">[1]YC2002!#REF!</definedName>
    <definedName name="__FORMULA">[1]YC2002!#REF!</definedName>
    <definedName name="_C">#REF!</definedName>
    <definedName name="A">#REF!</definedName>
    <definedName name="AL">[3]Taos!$N$5</definedName>
    <definedName name="B">#REF!</definedName>
    <definedName name="BYTV">[3]Taos!$Q$5</definedName>
    <definedName name="BYV">[3]Taos!$P$5</definedName>
    <definedName name="CR">[3]Taos!$L$5</definedName>
    <definedName name="G">[3]Taos!$U$5</definedName>
    <definedName name="HPCHOICE">[1]YC2002!#REF!</definedName>
    <definedName name="MACRO">[1]YC2002!#REF!</definedName>
    <definedName name="MAIN">[1]YC2002!#REF!</definedName>
    <definedName name="MAINPT">'[3]GO DEBT SUMMARY'!#REF!</definedName>
    <definedName name="MYCR">[3]Taos!$M$5</definedName>
    <definedName name="NC">[3]Taos!$S$5</definedName>
    <definedName name="PRINT">[1]YC2002!#REF!</definedName>
    <definedName name="_xlnm.Print_Area" localSheetId="0">Muni!$A$1:$J$118</definedName>
    <definedName name="_xlnm.Print_Area">#REF!</definedName>
    <definedName name="_xlnm.Print_Titles" localSheetId="0">Muni!$4:$9</definedName>
    <definedName name="_xlnm.Print_Titles">#REF!</definedName>
    <definedName name="PTE">[3]Taos!$R$5</definedName>
    <definedName name="SIDELABEL">'[3]GO DEBT SUMMARY'!#REF!</definedName>
    <definedName name="TNV">[3]Taos!$W$5</definedName>
    <definedName name="VIEW">[1]YC2002!#REF!</definedName>
    <definedName name="VM">[3]Taos!$T$5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7" i="1" l="1"/>
  <c r="M88" i="1"/>
  <c r="M63" i="1"/>
  <c r="M30" i="1"/>
  <c r="M13" i="1"/>
  <c r="I117" i="1" l="1"/>
  <c r="G117" i="1"/>
  <c r="F117" i="1"/>
  <c r="E117" i="1"/>
  <c r="C117" i="1"/>
  <c r="B117" i="1"/>
  <c r="H115" i="1"/>
  <c r="D115" i="1"/>
  <c r="H114" i="1"/>
  <c r="D114" i="1"/>
  <c r="H113" i="1"/>
  <c r="D113" i="1"/>
  <c r="J113" i="1" s="1"/>
  <c r="M113" i="1" s="1"/>
  <c r="H112" i="1"/>
  <c r="J112" i="1" s="1"/>
  <c r="M112" i="1" s="1"/>
  <c r="D112" i="1"/>
  <c r="H111" i="1"/>
  <c r="D111" i="1"/>
  <c r="H110" i="1"/>
  <c r="D110" i="1"/>
  <c r="H109" i="1"/>
  <c r="D109" i="1"/>
  <c r="H108" i="1"/>
  <c r="D108" i="1"/>
  <c r="H107" i="1"/>
  <c r="J107" i="1" s="1"/>
  <c r="M107" i="1" s="1"/>
  <c r="D107" i="1"/>
  <c r="H106" i="1"/>
  <c r="D106" i="1"/>
  <c r="H105" i="1"/>
  <c r="D105" i="1"/>
  <c r="H104" i="1"/>
  <c r="D104" i="1"/>
  <c r="H103" i="1"/>
  <c r="D103" i="1"/>
  <c r="H102" i="1"/>
  <c r="D102" i="1"/>
  <c r="H101" i="1"/>
  <c r="D101" i="1"/>
  <c r="J101" i="1" s="1"/>
  <c r="M101" i="1" s="1"/>
  <c r="H100" i="1"/>
  <c r="J100" i="1" s="1"/>
  <c r="M100" i="1" s="1"/>
  <c r="D100" i="1"/>
  <c r="H99" i="1"/>
  <c r="D99" i="1"/>
  <c r="H98" i="1"/>
  <c r="D98" i="1"/>
  <c r="H97" i="1"/>
  <c r="D97" i="1"/>
  <c r="J97" i="1" s="1"/>
  <c r="M97" i="1" s="1"/>
  <c r="H96" i="1"/>
  <c r="D96" i="1"/>
  <c r="H95" i="1"/>
  <c r="J95" i="1" s="1"/>
  <c r="M95" i="1" s="1"/>
  <c r="D95" i="1"/>
  <c r="H94" i="1"/>
  <c r="D94" i="1"/>
  <c r="H93" i="1"/>
  <c r="D93" i="1"/>
  <c r="H92" i="1"/>
  <c r="D92" i="1"/>
  <c r="H91" i="1"/>
  <c r="D91" i="1"/>
  <c r="J91" i="1" s="1"/>
  <c r="M91" i="1" s="1"/>
  <c r="H90" i="1"/>
  <c r="D90" i="1"/>
  <c r="H89" i="1"/>
  <c r="D89" i="1"/>
  <c r="H88" i="1"/>
  <c r="D88" i="1"/>
  <c r="H87" i="1"/>
  <c r="D87" i="1"/>
  <c r="J87" i="1" s="1"/>
  <c r="M87" i="1" s="1"/>
  <c r="H86" i="1"/>
  <c r="D86" i="1"/>
  <c r="J86" i="1" s="1"/>
  <c r="M86" i="1" s="1"/>
  <c r="H85" i="1"/>
  <c r="D85" i="1"/>
  <c r="H84" i="1"/>
  <c r="J84" i="1" s="1"/>
  <c r="M84" i="1" s="1"/>
  <c r="D84" i="1"/>
  <c r="H83" i="1"/>
  <c r="D83" i="1"/>
  <c r="J83" i="1" s="1"/>
  <c r="M83" i="1" s="1"/>
  <c r="H82" i="1"/>
  <c r="D82" i="1"/>
  <c r="H81" i="1"/>
  <c r="D81" i="1"/>
  <c r="J80" i="1"/>
  <c r="M80" i="1" s="1"/>
  <c r="H80" i="1"/>
  <c r="D80" i="1"/>
  <c r="H79" i="1"/>
  <c r="D79" i="1"/>
  <c r="H78" i="1"/>
  <c r="D78" i="1"/>
  <c r="H77" i="1"/>
  <c r="J77" i="1" s="1"/>
  <c r="M77" i="1" s="1"/>
  <c r="D77" i="1"/>
  <c r="H76" i="1"/>
  <c r="D76" i="1"/>
  <c r="H75" i="1"/>
  <c r="D75" i="1"/>
  <c r="J75" i="1" s="1"/>
  <c r="M75" i="1" s="1"/>
  <c r="H74" i="1"/>
  <c r="D74" i="1"/>
  <c r="H73" i="1"/>
  <c r="D73" i="1"/>
  <c r="H72" i="1"/>
  <c r="D72" i="1"/>
  <c r="H71" i="1"/>
  <c r="D71" i="1"/>
  <c r="J71" i="1" s="1"/>
  <c r="M71" i="1" s="1"/>
  <c r="H70" i="1"/>
  <c r="D70" i="1"/>
  <c r="J70" i="1" s="1"/>
  <c r="M70" i="1" s="1"/>
  <c r="H69" i="1"/>
  <c r="D69" i="1"/>
  <c r="H68" i="1"/>
  <c r="D68" i="1"/>
  <c r="H67" i="1"/>
  <c r="D67" i="1"/>
  <c r="J67" i="1" s="1"/>
  <c r="M67" i="1" s="1"/>
  <c r="H66" i="1"/>
  <c r="D66" i="1"/>
  <c r="J66" i="1" s="1"/>
  <c r="M66" i="1" s="1"/>
  <c r="H65" i="1"/>
  <c r="D65" i="1"/>
  <c r="H64" i="1"/>
  <c r="D64" i="1"/>
  <c r="J64" i="1" s="1"/>
  <c r="M64" i="1" s="1"/>
  <c r="H63" i="1"/>
  <c r="D63" i="1"/>
  <c r="H62" i="1"/>
  <c r="D62" i="1"/>
  <c r="J62" i="1" s="1"/>
  <c r="M62" i="1" s="1"/>
  <c r="H61" i="1"/>
  <c r="D61" i="1"/>
  <c r="H60" i="1"/>
  <c r="D60" i="1"/>
  <c r="H59" i="1"/>
  <c r="D59" i="1"/>
  <c r="H58" i="1"/>
  <c r="D58" i="1"/>
  <c r="H57" i="1"/>
  <c r="J57" i="1" s="1"/>
  <c r="M57" i="1" s="1"/>
  <c r="D57" i="1"/>
  <c r="H56" i="1"/>
  <c r="D56" i="1"/>
  <c r="H55" i="1"/>
  <c r="D55" i="1"/>
  <c r="J55" i="1" s="1"/>
  <c r="M55" i="1" s="1"/>
  <c r="H54" i="1"/>
  <c r="D54" i="1"/>
  <c r="H53" i="1"/>
  <c r="D53" i="1"/>
  <c r="H52" i="1"/>
  <c r="D52" i="1"/>
  <c r="H51" i="1"/>
  <c r="D51" i="1"/>
  <c r="J51" i="1" s="1"/>
  <c r="M51" i="1" s="1"/>
  <c r="H50" i="1"/>
  <c r="D50" i="1"/>
  <c r="H49" i="1"/>
  <c r="D49" i="1"/>
  <c r="H48" i="1"/>
  <c r="J48" i="1" s="1"/>
  <c r="M48" i="1" s="1"/>
  <c r="D48" i="1"/>
  <c r="H47" i="1"/>
  <c r="D47" i="1"/>
  <c r="J47" i="1" s="1"/>
  <c r="M47" i="1" s="1"/>
  <c r="H46" i="1"/>
  <c r="D46" i="1"/>
  <c r="H45" i="1"/>
  <c r="J45" i="1" s="1"/>
  <c r="M45" i="1" s="1"/>
  <c r="D45" i="1"/>
  <c r="H44" i="1"/>
  <c r="D44" i="1"/>
  <c r="H43" i="1"/>
  <c r="D43" i="1"/>
  <c r="H42" i="1"/>
  <c r="D42" i="1"/>
  <c r="H41" i="1"/>
  <c r="D41" i="1"/>
  <c r="J41" i="1" s="1"/>
  <c r="M41" i="1" s="1"/>
  <c r="H40" i="1"/>
  <c r="D40" i="1"/>
  <c r="J40" i="1" s="1"/>
  <c r="M40" i="1" s="1"/>
  <c r="H39" i="1"/>
  <c r="D39" i="1"/>
  <c r="J39" i="1" s="1"/>
  <c r="M39" i="1" s="1"/>
  <c r="H38" i="1"/>
  <c r="J38" i="1" s="1"/>
  <c r="M38" i="1" s="1"/>
  <c r="D38" i="1"/>
  <c r="H37" i="1"/>
  <c r="D37" i="1"/>
  <c r="H36" i="1"/>
  <c r="D36" i="1"/>
  <c r="J36" i="1" s="1"/>
  <c r="M36" i="1" s="1"/>
  <c r="H35" i="1"/>
  <c r="D35" i="1"/>
  <c r="H34" i="1"/>
  <c r="D34" i="1"/>
  <c r="H33" i="1"/>
  <c r="D33" i="1"/>
  <c r="H32" i="1"/>
  <c r="D32" i="1"/>
  <c r="J32" i="1" s="1"/>
  <c r="M32" i="1" s="1"/>
  <c r="H31" i="1"/>
  <c r="D31" i="1"/>
  <c r="H30" i="1"/>
  <c r="D30" i="1"/>
  <c r="H29" i="1"/>
  <c r="D29" i="1"/>
  <c r="H28" i="1"/>
  <c r="D28" i="1"/>
  <c r="J28" i="1" s="1"/>
  <c r="M28" i="1" s="1"/>
  <c r="H27" i="1"/>
  <c r="J27" i="1" s="1"/>
  <c r="M27" i="1" s="1"/>
  <c r="D27" i="1"/>
  <c r="H26" i="1"/>
  <c r="D26" i="1"/>
  <c r="H25" i="1"/>
  <c r="D25" i="1"/>
  <c r="H24" i="1"/>
  <c r="D24" i="1"/>
  <c r="J24" i="1" s="1"/>
  <c r="M24" i="1" s="1"/>
  <c r="H23" i="1"/>
  <c r="D23" i="1"/>
  <c r="H22" i="1"/>
  <c r="J22" i="1" s="1"/>
  <c r="M22" i="1" s="1"/>
  <c r="D22" i="1"/>
  <c r="H21" i="1"/>
  <c r="D21" i="1"/>
  <c r="H20" i="1"/>
  <c r="D20" i="1"/>
  <c r="H19" i="1"/>
  <c r="D19" i="1"/>
  <c r="H18" i="1"/>
  <c r="D18" i="1"/>
  <c r="J18" i="1" s="1"/>
  <c r="M18" i="1" s="1"/>
  <c r="H17" i="1"/>
  <c r="D17" i="1"/>
  <c r="J17" i="1" s="1"/>
  <c r="M17" i="1" s="1"/>
  <c r="H16" i="1"/>
  <c r="D16" i="1"/>
  <c r="J16" i="1" s="1"/>
  <c r="M16" i="1" s="1"/>
  <c r="H15" i="1"/>
  <c r="J15" i="1" s="1"/>
  <c r="M15" i="1" s="1"/>
  <c r="H14" i="1"/>
  <c r="J14" i="1" s="1"/>
  <c r="M14" i="1" s="1"/>
  <c r="D14" i="1"/>
  <c r="H13" i="1"/>
  <c r="D13" i="1"/>
  <c r="J13" i="1" s="1"/>
  <c r="H12" i="1"/>
  <c r="D12" i="1"/>
  <c r="J12" i="1" s="1"/>
  <c r="M12" i="1" s="1"/>
  <c r="H11" i="1"/>
  <c r="D11" i="1"/>
  <c r="H10" i="1"/>
  <c r="D10" i="1"/>
  <c r="J65" i="1" l="1"/>
  <c r="M65" i="1" s="1"/>
  <c r="J73" i="1"/>
  <c r="M73" i="1" s="1"/>
  <c r="J11" i="1"/>
  <c r="M11" i="1" s="1"/>
  <c r="J42" i="1"/>
  <c r="M42" i="1" s="1"/>
  <c r="J46" i="1"/>
  <c r="M46" i="1" s="1"/>
  <c r="J104" i="1"/>
  <c r="M104" i="1" s="1"/>
  <c r="J81" i="1"/>
  <c r="M81" i="1" s="1"/>
  <c r="J85" i="1"/>
  <c r="M85" i="1" s="1"/>
  <c r="J89" i="1"/>
  <c r="M89" i="1" s="1"/>
  <c r="J93" i="1"/>
  <c r="M93" i="1" s="1"/>
  <c r="J21" i="1"/>
  <c r="M21" i="1" s="1"/>
  <c r="J25" i="1"/>
  <c r="M25" i="1" s="1"/>
  <c r="J44" i="1"/>
  <c r="M44" i="1" s="1"/>
  <c r="J79" i="1"/>
  <c r="M79" i="1" s="1"/>
  <c r="J102" i="1"/>
  <c r="M102" i="1" s="1"/>
  <c r="J26" i="1"/>
  <c r="M26" i="1" s="1"/>
  <c r="J30" i="1"/>
  <c r="J49" i="1"/>
  <c r="M49" i="1" s="1"/>
  <c r="J72" i="1"/>
  <c r="M72" i="1" s="1"/>
  <c r="J99" i="1"/>
  <c r="M99" i="1" s="1"/>
  <c r="J103" i="1"/>
  <c r="M103" i="1" s="1"/>
  <c r="J111" i="1"/>
  <c r="M111" i="1" s="1"/>
  <c r="J115" i="1"/>
  <c r="J33" i="1"/>
  <c r="M33" i="1" s="1"/>
  <c r="J52" i="1"/>
  <c r="M52" i="1" s="1"/>
  <c r="J69" i="1"/>
  <c r="M69" i="1" s="1"/>
  <c r="J88" i="1"/>
  <c r="J109" i="1"/>
  <c r="M109" i="1" s="1"/>
  <c r="D117" i="1"/>
  <c r="J19" i="1"/>
  <c r="M19" i="1" s="1"/>
  <c r="J37" i="1"/>
  <c r="M37" i="1" s="1"/>
  <c r="J56" i="1"/>
  <c r="M56" i="1" s="1"/>
  <c r="J60" i="1"/>
  <c r="M60" i="1" s="1"/>
  <c r="J76" i="1"/>
  <c r="M76" i="1" s="1"/>
  <c r="J92" i="1"/>
  <c r="M92" i="1" s="1"/>
  <c r="J20" i="1"/>
  <c r="M20" i="1" s="1"/>
  <c r="J23" i="1"/>
  <c r="M23" i="1" s="1"/>
  <c r="J29" i="1"/>
  <c r="M29" i="1" s="1"/>
  <c r="J31" i="1"/>
  <c r="M31" i="1" s="1"/>
  <c r="J34" i="1"/>
  <c r="M34" i="1" s="1"/>
  <c r="J43" i="1"/>
  <c r="M43" i="1" s="1"/>
  <c r="J50" i="1"/>
  <c r="M50" i="1" s="1"/>
  <c r="J53" i="1"/>
  <c r="M53" i="1" s="1"/>
  <c r="J59" i="1"/>
  <c r="M59" i="1" s="1"/>
  <c r="J61" i="1"/>
  <c r="M61" i="1" s="1"/>
  <c r="J63" i="1"/>
  <c r="J68" i="1"/>
  <c r="M68" i="1" s="1"/>
  <c r="J82" i="1"/>
  <c r="M82" i="1" s="1"/>
  <c r="J96" i="1"/>
  <c r="M96" i="1" s="1"/>
  <c r="J105" i="1"/>
  <c r="M105" i="1" s="1"/>
  <c r="J108" i="1"/>
  <c r="M108" i="1" s="1"/>
  <c r="J10" i="1"/>
  <c r="M10" i="1" s="1"/>
  <c r="H117" i="1"/>
  <c r="J35" i="1"/>
  <c r="M35" i="1" s="1"/>
  <c r="J90" i="1"/>
  <c r="M90" i="1" s="1"/>
  <c r="J106" i="1"/>
  <c r="M106" i="1" s="1"/>
  <c r="J54" i="1"/>
  <c r="M54" i="1" s="1"/>
  <c r="J58" i="1"/>
  <c r="M58" i="1" s="1"/>
  <c r="J74" i="1"/>
  <c r="M74" i="1" s="1"/>
  <c r="J78" i="1"/>
  <c r="M78" i="1" s="1"/>
  <c r="J98" i="1"/>
  <c r="M98" i="1" s="1"/>
  <c r="J114" i="1"/>
  <c r="M114" i="1" s="1"/>
  <c r="J94" i="1"/>
  <c r="M94" i="1" s="1"/>
  <c r="J110" i="1"/>
  <c r="M110" i="1" s="1"/>
  <c r="J117" i="1" l="1"/>
  <c r="M117" i="1" s="1"/>
</calcChain>
</file>

<file path=xl/sharedStrings.xml><?xml version="1.0" encoding="utf-8"?>
<sst xmlns="http://schemas.openxmlformats.org/spreadsheetml/2006/main" count="126" uniqueCount="125">
  <si>
    <t>Department of Finance and Administration, Local Government Division, Budget and Finance Bureau</t>
  </si>
  <si>
    <t>SCHEDULE OF Muni OUTSTANDING DEBT</t>
  </si>
  <si>
    <t>AS OF JUNE 30, 2017</t>
  </si>
  <si>
    <t>General Obligation Bonds</t>
  </si>
  <si>
    <t>TOTAL</t>
  </si>
  <si>
    <t>R e v e n u e  B o n d s</t>
  </si>
  <si>
    <t>Other</t>
  </si>
  <si>
    <t>General Purpose</t>
  </si>
  <si>
    <t>Water &amp; Sewer</t>
  </si>
  <si>
    <t>GO Debt</t>
  </si>
  <si>
    <t>Gross Receipts Tax</t>
  </si>
  <si>
    <t>Utility</t>
  </si>
  <si>
    <t>Other
 (i.e Gas, 
Lodgers Tax)</t>
  </si>
  <si>
    <t>Revenue Bonds</t>
  </si>
  <si>
    <t>(BOF,NMFA,RUS loans,etc)</t>
  </si>
  <si>
    <t>2017 TOTAL DEBT</t>
  </si>
  <si>
    <t>Alamogordo</t>
  </si>
  <si>
    <t>Albuquerque</t>
  </si>
  <si>
    <t>Angel Fire</t>
  </si>
  <si>
    <t>Anthony</t>
  </si>
  <si>
    <t>Artesia</t>
  </si>
  <si>
    <t>Aztec</t>
  </si>
  <si>
    <t>Bayard</t>
  </si>
  <si>
    <t>Belen</t>
  </si>
  <si>
    <t>Bernalillo</t>
  </si>
  <si>
    <t>Bloomfield</t>
  </si>
  <si>
    <t>Bosque Farms</t>
  </si>
  <si>
    <t>Capitan</t>
  </si>
  <si>
    <t>Carlsbad</t>
  </si>
  <si>
    <t>Carrizozo</t>
  </si>
  <si>
    <t>Causey</t>
  </si>
  <si>
    <t>Chama</t>
  </si>
  <si>
    <t>Cimarron</t>
  </si>
  <si>
    <t>Clayton</t>
  </si>
  <si>
    <t>Cloudcroft</t>
  </si>
  <si>
    <t>Clovis</t>
  </si>
  <si>
    <t>Cochiti Lake</t>
  </si>
  <si>
    <t>Columbus</t>
  </si>
  <si>
    <t>Corona</t>
  </si>
  <si>
    <t>Corrales</t>
  </si>
  <si>
    <t>Cuba</t>
  </si>
  <si>
    <t>Deming</t>
  </si>
  <si>
    <t>Des Moines</t>
  </si>
  <si>
    <t>Dexter</t>
  </si>
  <si>
    <t>Dora</t>
  </si>
  <si>
    <t>Eagle Nest</t>
  </si>
  <si>
    <t>Edgewood</t>
  </si>
  <si>
    <t>Elephant Butte</t>
  </si>
  <si>
    <t>Elida</t>
  </si>
  <si>
    <t>Encino</t>
  </si>
  <si>
    <t>Espanola</t>
  </si>
  <si>
    <t>Estancia</t>
  </si>
  <si>
    <t>Eunice</t>
  </si>
  <si>
    <t>Farmington</t>
  </si>
  <si>
    <t>Floyd</t>
  </si>
  <si>
    <t>Folsom</t>
  </si>
  <si>
    <t>Fort Sumner</t>
  </si>
  <si>
    <t>Gallup</t>
  </si>
  <si>
    <t>Grady</t>
  </si>
  <si>
    <t>Grants</t>
  </si>
  <si>
    <t>Grenville</t>
  </si>
  <si>
    <t>Hagerman</t>
  </si>
  <si>
    <t>Hatch</t>
  </si>
  <si>
    <t>Hobbs</t>
  </si>
  <si>
    <t>Hope</t>
  </si>
  <si>
    <t>House</t>
  </si>
  <si>
    <t>Hurley</t>
  </si>
  <si>
    <t>Jal</t>
  </si>
  <si>
    <t>Jemez Springs</t>
  </si>
  <si>
    <t>Kirtland</t>
  </si>
  <si>
    <t>Lake Arthur</t>
  </si>
  <si>
    <t>Las Cruces</t>
  </si>
  <si>
    <t>Las Vegas</t>
  </si>
  <si>
    <t>Logan</t>
  </si>
  <si>
    <t>Lordsburg</t>
  </si>
  <si>
    <t>Los Lunas</t>
  </si>
  <si>
    <t>Los Ranchos de Albuquerque</t>
  </si>
  <si>
    <t>Loving</t>
  </si>
  <si>
    <t>Lovington</t>
  </si>
  <si>
    <t>Magdalena</t>
  </si>
  <si>
    <t>Maxwell</t>
  </si>
  <si>
    <t>Melrose</t>
  </si>
  <si>
    <t>Mesilla</t>
  </si>
  <si>
    <t>Milan</t>
  </si>
  <si>
    <t>Moriarty</t>
  </si>
  <si>
    <t>Mosquero</t>
  </si>
  <si>
    <t>Mountainair</t>
  </si>
  <si>
    <t>Pecos</t>
  </si>
  <si>
    <t>Peralta</t>
  </si>
  <si>
    <t>Portales</t>
  </si>
  <si>
    <t>Questa</t>
  </si>
  <si>
    <t>Raton</t>
  </si>
  <si>
    <t>Red River</t>
  </si>
  <si>
    <t>Reserve</t>
  </si>
  <si>
    <t>Rio Communities</t>
  </si>
  <si>
    <t>Rio Rancho</t>
  </si>
  <si>
    <t>Roswell</t>
  </si>
  <si>
    <t>Roy</t>
  </si>
  <si>
    <t>Ruidoso</t>
  </si>
  <si>
    <t>Ruidoso Downs</t>
  </si>
  <si>
    <t>San Jon</t>
  </si>
  <si>
    <t>Santa Clara</t>
  </si>
  <si>
    <t>Santa Fe</t>
  </si>
  <si>
    <t>Santa Rosa</t>
  </si>
  <si>
    <t>San Ysidro</t>
  </si>
  <si>
    <t>Silver City</t>
  </si>
  <si>
    <t>Socorro</t>
  </si>
  <si>
    <t>Springer</t>
  </si>
  <si>
    <t>Sunland Park</t>
  </si>
  <si>
    <t>Taos</t>
  </si>
  <si>
    <t>Taos Ski Valley</t>
  </si>
  <si>
    <t>Tatum</t>
  </si>
  <si>
    <t>Texico</t>
  </si>
  <si>
    <t>Tijeras</t>
  </si>
  <si>
    <t>Truth or Consequences</t>
  </si>
  <si>
    <t>Tucumcari</t>
  </si>
  <si>
    <t>Tularosa</t>
  </si>
  <si>
    <t>Vaughn</t>
  </si>
  <si>
    <t>Virden</t>
  </si>
  <si>
    <t>Wagon Mound</t>
  </si>
  <si>
    <t>Willard</t>
  </si>
  <si>
    <t>Williamsburg</t>
  </si>
  <si>
    <t>GRAND TOTAL</t>
  </si>
  <si>
    <t>2010 Census</t>
  </si>
  <si>
    <t>Debt/capita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</si>
</sst>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,###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2" borderId="0" xfId="0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38" fontId="0" fillId="0" borderId="0" xfId="0" applyNumberFormat="1"/>
    <xf numFmtId="38" fontId="0" fillId="6" borderId="0" xfId="0" applyNumberFormat="1" applyFill="1"/>
    <xf numFmtId="0" fontId="0" fillId="0" borderId="0" xfId="0" applyFill="1"/>
    <xf numFmtId="38" fontId="0" fillId="0" borderId="0" xfId="0" applyNumberFormat="1" applyFill="1"/>
    <xf numFmtId="3" fontId="0" fillId="0" borderId="0" xfId="0" applyNumberFormat="1" applyFill="1"/>
    <xf numFmtId="0" fontId="2" fillId="0" borderId="0" xfId="0" applyFont="1"/>
    <xf numFmtId="38" fontId="2" fillId="0" borderId="0" xfId="0" applyNumberFormat="1" applyFont="1"/>
    <xf numFmtId="0" fontId="0" fillId="7" borderId="0" xfId="0" applyFill="1"/>
    <xf numFmtId="0" fontId="1" fillId="0" borderId="0" xfId="0" applyFont="1" applyFill="1" applyProtection="1"/>
    <xf numFmtId="3" fontId="1" fillId="0" borderId="0" xfId="0" applyNumberFormat="1" applyFont="1"/>
    <xf numFmtId="3" fontId="0" fillId="0" borderId="0" xfId="0" applyNumberFormat="1"/>
    <xf numFmtId="164" fontId="1" fillId="0" borderId="0" xfId="0" applyNumberFormat="1" applyFont="1"/>
    <xf numFmtId="3" fontId="1" fillId="0" borderId="0" xfId="0" applyNumberFormat="1" applyFon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state.nm.us/Property%20Tax/2007%20Property%20Tax%20Database/School%20Taxes%20VALUE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state.nm.us/ASSESSED/ASSESS9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B\PROPERTY%20TAXES\2009%20Tax%20Rates\2009%20PROPERTY%20TAX%20WORK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C2002"/>
      <sheetName val="TAX BURDEN"/>
      <sheetName val="TAX BURDEN (for DFA)"/>
      <sheetName val="DEBTLEV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C97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Input"/>
      <sheetName val="GO DEBT SUMMARY"/>
      <sheetName val="Hospital Mills"/>
      <sheetName val="Special Districts"/>
      <sheetName val="PED"/>
      <sheetName val="HED"/>
      <sheetName val="Debt Service Rate Setting"/>
      <sheetName val="Bernalillo"/>
      <sheetName val="Catron"/>
      <sheetName val="Chaves"/>
      <sheetName val="Cibola"/>
      <sheetName val="Colfax"/>
      <sheetName val="Curry"/>
      <sheetName val="DeBaca"/>
      <sheetName val="Dona Ana"/>
      <sheetName val="Eddy"/>
      <sheetName val="Grant"/>
      <sheetName val="Guadalupe"/>
      <sheetName val="Harding"/>
      <sheetName val="Hidalgo"/>
      <sheetName val="Lea"/>
      <sheetName val="Lincoln"/>
      <sheetName val="Los Alamos"/>
      <sheetName val="Luna"/>
      <sheetName val="McKinley"/>
      <sheetName val="Mora"/>
      <sheetName val="Otero"/>
      <sheetName val="Quay"/>
      <sheetName val="Rio Arriba"/>
      <sheetName val="Roosevelt"/>
      <sheetName val="San Juan"/>
      <sheetName val="San Miguel"/>
      <sheetName val="Sandoval"/>
      <sheetName val="Santa Fe"/>
      <sheetName val="Sierra"/>
      <sheetName val="Socorro"/>
      <sheetName val="Taos"/>
      <sheetName val="Torrance"/>
      <sheetName val="Union"/>
      <sheetName val="Valencia"/>
      <sheetName val="Summary"/>
      <sheetName val="CHANGE L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5">
          <cell r="L5">
            <v>5.1650936196904746</v>
          </cell>
          <cell r="M5">
            <v>11.85</v>
          </cell>
          <cell r="N5">
            <v>11.85</v>
          </cell>
          <cell r="P5">
            <v>715975845</v>
          </cell>
          <cell r="Q5">
            <v>5.078E-3</v>
          </cell>
          <cell r="R5">
            <v>3635725.3409100003</v>
          </cell>
          <cell r="S5">
            <v>35141211</v>
          </cell>
          <cell r="T5">
            <v>22529846</v>
          </cell>
          <cell r="U5">
            <v>1.09908155944842</v>
          </cell>
          <cell r="W5">
            <v>773646902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17"/>
  <sheetViews>
    <sheetView tabSelected="1" workbookViewId="0">
      <pane xSplit="1" ySplit="8" topLeftCell="B99" activePane="bottomRight" state="frozen"/>
      <selection activeCell="E56" sqref="E56"/>
      <selection pane="topRight" activeCell="E56" sqref="E56"/>
      <selection pane="bottomLeft" activeCell="E56" sqref="E56"/>
      <selection pane="bottomRight" activeCell="U24" sqref="U24"/>
    </sheetView>
  </sheetViews>
  <sheetFormatPr defaultRowHeight="12.75" x14ac:dyDescent="0.2"/>
  <cols>
    <col min="1" max="1" width="26" customWidth="1"/>
    <col min="2" max="9" width="13" customWidth="1"/>
    <col min="10" max="10" width="15.28515625" customWidth="1"/>
    <col min="11" max="11" width="3.85546875" customWidth="1"/>
    <col min="12" max="12" width="12.140625" bestFit="1" customWidth="1"/>
    <col min="13" max="13" width="10.85546875" bestFit="1" customWidth="1"/>
  </cols>
  <sheetData>
    <row r="1" spans="1:13" x14ac:dyDescent="0.2">
      <c r="A1" s="19" t="s">
        <v>0</v>
      </c>
      <c r="B1" s="19"/>
      <c r="C1" s="19"/>
      <c r="D1" s="19"/>
      <c r="E1" s="19"/>
      <c r="F1" s="19"/>
    </row>
    <row r="4" spans="1:13" x14ac:dyDescent="0.2">
      <c r="A4" s="1" t="s">
        <v>1</v>
      </c>
    </row>
    <row r="5" spans="1:13" x14ac:dyDescent="0.2">
      <c r="A5" s="1" t="s">
        <v>2</v>
      </c>
    </row>
    <row r="7" spans="1:13" ht="38.25" x14ac:dyDescent="0.2">
      <c r="B7" s="2" t="s">
        <v>3</v>
      </c>
      <c r="D7" s="2" t="s">
        <v>4</v>
      </c>
      <c r="E7" s="3" t="s">
        <v>5</v>
      </c>
      <c r="H7" s="3" t="s">
        <v>4</v>
      </c>
      <c r="I7" s="4" t="s">
        <v>6</v>
      </c>
    </row>
    <row r="8" spans="1:13" ht="48.6" customHeight="1" x14ac:dyDescent="0.2">
      <c r="B8" s="2" t="s">
        <v>7</v>
      </c>
      <c r="C8" s="2" t="s">
        <v>8</v>
      </c>
      <c r="D8" s="2" t="s">
        <v>9</v>
      </c>
      <c r="E8" s="3" t="s">
        <v>10</v>
      </c>
      <c r="F8" s="3" t="s">
        <v>11</v>
      </c>
      <c r="G8" s="3" t="s">
        <v>12</v>
      </c>
      <c r="H8" s="3" t="s">
        <v>13</v>
      </c>
      <c r="I8" s="4" t="s">
        <v>14</v>
      </c>
      <c r="J8" s="5" t="s">
        <v>15</v>
      </c>
      <c r="L8" s="14" t="s">
        <v>123</v>
      </c>
      <c r="M8" s="15" t="s">
        <v>124</v>
      </c>
    </row>
    <row r="10" spans="1:13" x14ac:dyDescent="0.2">
      <c r="A10" t="s">
        <v>16</v>
      </c>
      <c r="B10" s="6">
        <v>10740300</v>
      </c>
      <c r="C10" s="6">
        <v>5835000</v>
      </c>
      <c r="D10" s="6">
        <f t="shared" ref="D10:D73" si="0">B10+C10</f>
        <v>16575300</v>
      </c>
      <c r="E10" s="6">
        <v>0</v>
      </c>
      <c r="F10" s="6">
        <v>0</v>
      </c>
      <c r="G10" s="6">
        <v>0</v>
      </c>
      <c r="H10" s="6">
        <f t="shared" ref="H10:H73" si="1">E10+F10+G10</f>
        <v>0</v>
      </c>
      <c r="I10" s="6">
        <v>47359493</v>
      </c>
      <c r="J10" s="7">
        <f t="shared" ref="J10:J73" si="2">D10+H10+I10</f>
        <v>63934793</v>
      </c>
      <c r="L10" s="16">
        <v>30403</v>
      </c>
      <c r="M10" s="10">
        <f>ROUND(IF(L10=0,0,(J10/L10)),0)</f>
        <v>2103</v>
      </c>
    </row>
    <row r="11" spans="1:13" x14ac:dyDescent="0.2">
      <c r="A11" s="8" t="s">
        <v>17</v>
      </c>
      <c r="B11" s="9">
        <v>362988000</v>
      </c>
      <c r="C11" s="9">
        <v>21741000</v>
      </c>
      <c r="D11" s="9">
        <f t="shared" si="0"/>
        <v>384729000</v>
      </c>
      <c r="E11" s="9">
        <v>124250000</v>
      </c>
      <c r="F11" s="9">
        <v>0</v>
      </c>
      <c r="G11" s="9">
        <v>121585000</v>
      </c>
      <c r="H11" s="9">
        <f>E11+F11+G11</f>
        <v>245835000</v>
      </c>
      <c r="I11" s="9">
        <v>32315000</v>
      </c>
      <c r="J11" s="7">
        <f t="shared" si="2"/>
        <v>662879000</v>
      </c>
      <c r="L11" s="16">
        <v>545852</v>
      </c>
      <c r="M11" s="10">
        <f t="shared" ref="M11:M74" si="3">ROUND(IF(L11=0,0,(J11/L11)),0)</f>
        <v>1214</v>
      </c>
    </row>
    <row r="12" spans="1:13" x14ac:dyDescent="0.2">
      <c r="A12" t="s">
        <v>18</v>
      </c>
      <c r="B12" s="9">
        <v>1900000</v>
      </c>
      <c r="C12" s="9">
        <v>0</v>
      </c>
      <c r="D12" s="9">
        <f t="shared" si="0"/>
        <v>1900000</v>
      </c>
      <c r="E12" s="9">
        <v>0</v>
      </c>
      <c r="F12" s="9">
        <v>8689970</v>
      </c>
      <c r="G12" s="9">
        <v>565000</v>
      </c>
      <c r="H12" s="9">
        <f t="shared" si="1"/>
        <v>9254970</v>
      </c>
      <c r="I12" s="9">
        <v>3265538</v>
      </c>
      <c r="J12" s="7">
        <f t="shared" si="2"/>
        <v>14420508</v>
      </c>
      <c r="L12" s="16">
        <v>1216</v>
      </c>
      <c r="M12" s="10">
        <f t="shared" si="3"/>
        <v>11859</v>
      </c>
    </row>
    <row r="13" spans="1:13" x14ac:dyDescent="0.2">
      <c r="A13" t="s">
        <v>19</v>
      </c>
      <c r="B13" s="9">
        <v>0</v>
      </c>
      <c r="C13" s="9">
        <v>0</v>
      </c>
      <c r="D13" s="9">
        <f t="shared" si="0"/>
        <v>0</v>
      </c>
      <c r="E13" s="9">
        <v>0</v>
      </c>
      <c r="F13" s="9">
        <v>0</v>
      </c>
      <c r="G13" s="9">
        <v>0</v>
      </c>
      <c r="H13" s="9">
        <f t="shared" si="1"/>
        <v>0</v>
      </c>
      <c r="I13" s="9">
        <v>1856090</v>
      </c>
      <c r="J13" s="7">
        <f t="shared" si="2"/>
        <v>1856090</v>
      </c>
      <c r="L13" s="16">
        <v>0</v>
      </c>
      <c r="M13" s="10">
        <f t="shared" si="3"/>
        <v>0</v>
      </c>
    </row>
    <row r="14" spans="1:13" x14ac:dyDescent="0.2">
      <c r="A14" t="s">
        <v>20</v>
      </c>
      <c r="B14" s="9">
        <v>0</v>
      </c>
      <c r="C14" s="9">
        <v>0</v>
      </c>
      <c r="D14" s="9">
        <f t="shared" si="0"/>
        <v>0</v>
      </c>
      <c r="E14" s="9">
        <v>0</v>
      </c>
      <c r="F14" s="9">
        <v>0</v>
      </c>
      <c r="G14" s="9">
        <v>0</v>
      </c>
      <c r="H14" s="9">
        <f t="shared" si="1"/>
        <v>0</v>
      </c>
      <c r="I14" s="9">
        <v>0</v>
      </c>
      <c r="J14" s="7">
        <f t="shared" si="2"/>
        <v>0</v>
      </c>
      <c r="L14" s="16">
        <v>11301</v>
      </c>
      <c r="M14" s="10">
        <f t="shared" si="3"/>
        <v>0</v>
      </c>
    </row>
    <row r="15" spans="1:13" x14ac:dyDescent="0.2">
      <c r="A15" t="s">
        <v>21</v>
      </c>
      <c r="B15" s="6">
        <v>0</v>
      </c>
      <c r="C15" s="6">
        <v>0</v>
      </c>
      <c r="D15" s="6">
        <v>0</v>
      </c>
      <c r="E15" s="6">
        <v>3244671</v>
      </c>
      <c r="F15" s="6">
        <v>7433761</v>
      </c>
      <c r="G15" s="6">
        <v>0</v>
      </c>
      <c r="H15" s="6">
        <f t="shared" si="1"/>
        <v>10678432</v>
      </c>
      <c r="I15" s="6">
        <v>0</v>
      </c>
      <c r="J15" s="7">
        <f t="shared" si="2"/>
        <v>10678432</v>
      </c>
      <c r="L15" s="16">
        <v>6763</v>
      </c>
      <c r="M15" s="10">
        <f t="shared" si="3"/>
        <v>1579</v>
      </c>
    </row>
    <row r="16" spans="1:13" x14ac:dyDescent="0.2">
      <c r="A16" t="s">
        <v>22</v>
      </c>
      <c r="B16" s="6">
        <v>0</v>
      </c>
      <c r="C16" s="6">
        <v>0</v>
      </c>
      <c r="D16" s="6">
        <f t="shared" si="0"/>
        <v>0</v>
      </c>
      <c r="E16" s="6">
        <v>497531</v>
      </c>
      <c r="F16" s="6">
        <v>0</v>
      </c>
      <c r="G16" s="6">
        <v>0</v>
      </c>
      <c r="H16" s="6">
        <f t="shared" si="1"/>
        <v>497531</v>
      </c>
      <c r="I16" s="6">
        <v>1148351</v>
      </c>
      <c r="J16" s="7">
        <f t="shared" si="2"/>
        <v>1645882</v>
      </c>
      <c r="L16" s="16">
        <v>2328</v>
      </c>
      <c r="M16" s="10">
        <f t="shared" si="3"/>
        <v>707</v>
      </c>
    </row>
    <row r="17" spans="1:13" x14ac:dyDescent="0.2">
      <c r="A17" t="s">
        <v>23</v>
      </c>
      <c r="B17" s="6">
        <v>5165000</v>
      </c>
      <c r="C17" s="6">
        <v>0</v>
      </c>
      <c r="D17" s="6">
        <f t="shared" si="0"/>
        <v>5165000</v>
      </c>
      <c r="E17" s="6">
        <v>6095000</v>
      </c>
      <c r="F17" s="6">
        <v>0</v>
      </c>
      <c r="G17" s="6">
        <v>0</v>
      </c>
      <c r="H17" s="6">
        <f t="shared" si="1"/>
        <v>6095000</v>
      </c>
      <c r="I17" s="6">
        <v>6415031</v>
      </c>
      <c r="J17" s="7">
        <f t="shared" si="2"/>
        <v>17675031</v>
      </c>
      <c r="L17" s="16">
        <v>7269</v>
      </c>
      <c r="M17" s="10">
        <f t="shared" si="3"/>
        <v>2432</v>
      </c>
    </row>
    <row r="18" spans="1:13" x14ac:dyDescent="0.2">
      <c r="A18" t="s">
        <v>24</v>
      </c>
      <c r="B18" s="6">
        <v>0</v>
      </c>
      <c r="C18" s="6">
        <v>0</v>
      </c>
      <c r="D18" s="6">
        <f t="shared" si="0"/>
        <v>0</v>
      </c>
      <c r="E18" s="6">
        <v>2680000</v>
      </c>
      <c r="F18" s="6">
        <v>6954334</v>
      </c>
      <c r="G18" s="6">
        <v>0</v>
      </c>
      <c r="H18" s="6">
        <f t="shared" si="1"/>
        <v>9634334</v>
      </c>
      <c r="I18" s="6">
        <v>234225</v>
      </c>
      <c r="J18" s="7">
        <f t="shared" si="2"/>
        <v>9868559</v>
      </c>
      <c r="L18" s="16">
        <v>8320</v>
      </c>
      <c r="M18" s="10">
        <f t="shared" si="3"/>
        <v>1186</v>
      </c>
    </row>
    <row r="19" spans="1:13" x14ac:dyDescent="0.2">
      <c r="A19" t="s">
        <v>25</v>
      </c>
      <c r="B19" s="6">
        <v>510000</v>
      </c>
      <c r="C19" s="6">
        <v>0</v>
      </c>
      <c r="D19" s="6">
        <f t="shared" si="0"/>
        <v>510000</v>
      </c>
      <c r="E19" s="6">
        <v>0</v>
      </c>
      <c r="F19" s="6">
        <v>45730</v>
      </c>
      <c r="G19" s="6">
        <v>0</v>
      </c>
      <c r="H19" s="6">
        <f t="shared" si="1"/>
        <v>45730</v>
      </c>
      <c r="I19" s="6">
        <v>16787424</v>
      </c>
      <c r="J19" s="7">
        <f t="shared" si="2"/>
        <v>17343154</v>
      </c>
      <c r="L19" s="16">
        <v>8112</v>
      </c>
      <c r="M19" s="10">
        <f t="shared" si="3"/>
        <v>2138</v>
      </c>
    </row>
    <row r="20" spans="1:13" x14ac:dyDescent="0.2">
      <c r="A20" t="s">
        <v>26</v>
      </c>
      <c r="B20" s="6">
        <v>0</v>
      </c>
      <c r="C20" s="6">
        <v>0</v>
      </c>
      <c r="D20" s="6">
        <f t="shared" si="0"/>
        <v>0</v>
      </c>
      <c r="E20" s="6">
        <v>0</v>
      </c>
      <c r="F20" s="6">
        <v>0</v>
      </c>
      <c r="G20" s="6">
        <v>0</v>
      </c>
      <c r="H20" s="6">
        <f t="shared" si="1"/>
        <v>0</v>
      </c>
      <c r="I20" s="6">
        <v>1477073</v>
      </c>
      <c r="J20" s="7">
        <f t="shared" si="2"/>
        <v>1477073</v>
      </c>
      <c r="L20" s="16">
        <v>3904</v>
      </c>
      <c r="M20" s="10">
        <f t="shared" si="3"/>
        <v>378</v>
      </c>
    </row>
    <row r="21" spans="1:13" x14ac:dyDescent="0.2">
      <c r="A21" t="s">
        <v>27</v>
      </c>
      <c r="B21" s="6">
        <v>0</v>
      </c>
      <c r="C21" s="6">
        <v>578886</v>
      </c>
      <c r="D21" s="6">
        <f t="shared" si="0"/>
        <v>578886</v>
      </c>
      <c r="E21" s="6">
        <v>0</v>
      </c>
      <c r="F21" s="6">
        <v>0</v>
      </c>
      <c r="G21" s="6">
        <v>0</v>
      </c>
      <c r="H21" s="6">
        <f t="shared" si="1"/>
        <v>0</v>
      </c>
      <c r="I21" s="6">
        <v>276690</v>
      </c>
      <c r="J21" s="7">
        <f t="shared" si="2"/>
        <v>855576</v>
      </c>
      <c r="L21" s="16">
        <v>1489</v>
      </c>
      <c r="M21" s="10">
        <f t="shared" si="3"/>
        <v>575</v>
      </c>
    </row>
    <row r="22" spans="1:13" x14ac:dyDescent="0.2">
      <c r="A22" t="s">
        <v>28</v>
      </c>
      <c r="B22" s="6">
        <v>0</v>
      </c>
      <c r="C22" s="6">
        <v>0</v>
      </c>
      <c r="D22" s="6">
        <f t="shared" si="0"/>
        <v>0</v>
      </c>
      <c r="E22" s="6">
        <v>4770000</v>
      </c>
      <c r="F22" s="6">
        <v>14605000</v>
      </c>
      <c r="G22" s="6">
        <v>0</v>
      </c>
      <c r="H22" s="6">
        <f t="shared" si="1"/>
        <v>19375000</v>
      </c>
      <c r="I22" s="6">
        <v>41768515</v>
      </c>
      <c r="J22" s="7">
        <f t="shared" si="2"/>
        <v>61143515</v>
      </c>
      <c r="L22" s="16">
        <v>26138</v>
      </c>
      <c r="M22" s="10">
        <f t="shared" si="3"/>
        <v>2339</v>
      </c>
    </row>
    <row r="23" spans="1:13" x14ac:dyDescent="0.2">
      <c r="A23" t="s">
        <v>29</v>
      </c>
      <c r="B23" s="6">
        <v>0</v>
      </c>
      <c r="C23" s="6">
        <v>0</v>
      </c>
      <c r="D23" s="6">
        <f t="shared" si="0"/>
        <v>0</v>
      </c>
      <c r="E23" s="6">
        <v>0</v>
      </c>
      <c r="F23" s="6">
        <v>0</v>
      </c>
      <c r="G23" s="6">
        <v>0</v>
      </c>
      <c r="H23" s="6">
        <f t="shared" si="1"/>
        <v>0</v>
      </c>
      <c r="I23" s="6">
        <v>780346</v>
      </c>
      <c r="J23" s="7">
        <f t="shared" si="2"/>
        <v>780346</v>
      </c>
      <c r="L23" s="16">
        <v>996</v>
      </c>
      <c r="M23" s="10">
        <f t="shared" si="3"/>
        <v>783</v>
      </c>
    </row>
    <row r="24" spans="1:13" x14ac:dyDescent="0.2">
      <c r="A24" t="s">
        <v>30</v>
      </c>
      <c r="B24" s="6">
        <v>0</v>
      </c>
      <c r="C24" s="6">
        <v>0</v>
      </c>
      <c r="D24" s="6">
        <f t="shared" si="0"/>
        <v>0</v>
      </c>
      <c r="E24" s="6">
        <v>0</v>
      </c>
      <c r="F24" s="6">
        <v>0</v>
      </c>
      <c r="G24" s="6">
        <v>0</v>
      </c>
      <c r="H24" s="6">
        <f t="shared" si="1"/>
        <v>0</v>
      </c>
      <c r="I24" s="6">
        <v>0</v>
      </c>
      <c r="J24" s="7">
        <f t="shared" si="2"/>
        <v>0</v>
      </c>
      <c r="L24" s="16">
        <v>104</v>
      </c>
      <c r="M24" s="10">
        <f t="shared" si="3"/>
        <v>0</v>
      </c>
    </row>
    <row r="25" spans="1:13" x14ac:dyDescent="0.2">
      <c r="A25" t="s">
        <v>31</v>
      </c>
      <c r="B25" s="9">
        <v>0</v>
      </c>
      <c r="C25" s="9">
        <v>0</v>
      </c>
      <c r="D25" s="9">
        <f t="shared" si="0"/>
        <v>0</v>
      </c>
      <c r="E25" s="9">
        <v>0</v>
      </c>
      <c r="F25" s="9">
        <v>50000</v>
      </c>
      <c r="G25" s="9">
        <v>0</v>
      </c>
      <c r="H25" s="9">
        <f t="shared" si="1"/>
        <v>50000</v>
      </c>
      <c r="I25" s="9">
        <v>463321</v>
      </c>
      <c r="J25" s="7">
        <f t="shared" si="2"/>
        <v>513321</v>
      </c>
      <c r="L25" s="16">
        <v>1022</v>
      </c>
      <c r="M25" s="10">
        <f t="shared" si="3"/>
        <v>502</v>
      </c>
    </row>
    <row r="26" spans="1:13" x14ac:dyDescent="0.2">
      <c r="A26" t="s">
        <v>32</v>
      </c>
      <c r="B26" s="6">
        <v>0</v>
      </c>
      <c r="C26" s="6">
        <v>51789</v>
      </c>
      <c r="D26" s="6">
        <f t="shared" si="0"/>
        <v>51789</v>
      </c>
      <c r="E26" s="6">
        <v>0</v>
      </c>
      <c r="F26" s="6">
        <v>160125</v>
      </c>
      <c r="G26" s="6">
        <v>0</v>
      </c>
      <c r="H26" s="6">
        <f t="shared" si="1"/>
        <v>160125</v>
      </c>
      <c r="I26" s="6">
        <v>288979</v>
      </c>
      <c r="J26" s="7">
        <f t="shared" si="2"/>
        <v>500893</v>
      </c>
      <c r="L26" s="16">
        <v>1021</v>
      </c>
      <c r="M26" s="10">
        <f t="shared" si="3"/>
        <v>491</v>
      </c>
    </row>
    <row r="27" spans="1:13" x14ac:dyDescent="0.2">
      <c r="A27" t="s">
        <v>33</v>
      </c>
      <c r="B27" s="6">
        <v>0</v>
      </c>
      <c r="C27" s="6">
        <v>0</v>
      </c>
      <c r="D27" s="6">
        <f t="shared" si="0"/>
        <v>0</v>
      </c>
      <c r="E27" s="6">
        <v>0</v>
      </c>
      <c r="F27" s="6">
        <v>0</v>
      </c>
      <c r="G27" s="6">
        <v>0</v>
      </c>
      <c r="H27" s="6">
        <f t="shared" si="1"/>
        <v>0</v>
      </c>
      <c r="I27" s="6">
        <v>2161072</v>
      </c>
      <c r="J27" s="7">
        <f t="shared" si="2"/>
        <v>2161072</v>
      </c>
      <c r="L27" s="16">
        <v>2980</v>
      </c>
      <c r="M27" s="10">
        <f t="shared" si="3"/>
        <v>725</v>
      </c>
    </row>
    <row r="28" spans="1:13" x14ac:dyDescent="0.2">
      <c r="A28" t="s">
        <v>34</v>
      </c>
      <c r="B28" s="6">
        <v>0</v>
      </c>
      <c r="C28" s="6">
        <v>0</v>
      </c>
      <c r="D28" s="6">
        <f t="shared" si="0"/>
        <v>0</v>
      </c>
      <c r="E28" s="6">
        <v>0</v>
      </c>
      <c r="F28" s="6">
        <v>0</v>
      </c>
      <c r="G28" s="6">
        <v>0</v>
      </c>
      <c r="H28" s="6">
        <f t="shared" si="1"/>
        <v>0</v>
      </c>
      <c r="I28" s="6">
        <v>1641830</v>
      </c>
      <c r="J28" s="7">
        <f t="shared" si="2"/>
        <v>1641830</v>
      </c>
      <c r="L28" s="16">
        <v>674</v>
      </c>
      <c r="M28" s="10">
        <f t="shared" si="3"/>
        <v>2436</v>
      </c>
    </row>
    <row r="29" spans="1:13" x14ac:dyDescent="0.2">
      <c r="A29" t="s">
        <v>35</v>
      </c>
      <c r="B29" s="6">
        <v>0</v>
      </c>
      <c r="C29" s="6">
        <v>0</v>
      </c>
      <c r="D29" s="6">
        <f t="shared" si="0"/>
        <v>0</v>
      </c>
      <c r="E29" s="6">
        <v>13780000</v>
      </c>
      <c r="F29" s="6">
        <v>0</v>
      </c>
      <c r="G29" s="6">
        <v>0</v>
      </c>
      <c r="H29" s="6">
        <f t="shared" si="1"/>
        <v>13780000</v>
      </c>
      <c r="I29" s="6">
        <v>15973764</v>
      </c>
      <c r="J29" s="7">
        <f t="shared" si="2"/>
        <v>29753764</v>
      </c>
      <c r="L29" s="16">
        <v>37775</v>
      </c>
      <c r="M29" s="10">
        <f t="shared" si="3"/>
        <v>788</v>
      </c>
    </row>
    <row r="30" spans="1:13" x14ac:dyDescent="0.2">
      <c r="A30" t="s">
        <v>36</v>
      </c>
      <c r="B30" s="6">
        <v>0</v>
      </c>
      <c r="C30" s="6">
        <v>0</v>
      </c>
      <c r="D30" s="6">
        <f>B30+C30</f>
        <v>0</v>
      </c>
      <c r="E30" s="6">
        <v>0</v>
      </c>
      <c r="F30" s="6">
        <v>0</v>
      </c>
      <c r="G30" s="6">
        <v>0</v>
      </c>
      <c r="H30" s="6">
        <f>E30+F30+G30</f>
        <v>0</v>
      </c>
      <c r="I30" s="6">
        <v>283553</v>
      </c>
      <c r="J30" s="7">
        <f t="shared" si="2"/>
        <v>283553</v>
      </c>
      <c r="L30" s="16">
        <v>0</v>
      </c>
      <c r="M30" s="10">
        <f t="shared" si="3"/>
        <v>0</v>
      </c>
    </row>
    <row r="31" spans="1:13" x14ac:dyDescent="0.2">
      <c r="A31" t="s">
        <v>37</v>
      </c>
      <c r="B31" s="6">
        <v>0</v>
      </c>
      <c r="C31" s="6">
        <v>0</v>
      </c>
      <c r="D31" s="6">
        <f t="shared" si="0"/>
        <v>0</v>
      </c>
      <c r="E31" s="6">
        <v>0</v>
      </c>
      <c r="F31" s="6">
        <v>0</v>
      </c>
      <c r="G31" s="6">
        <v>0</v>
      </c>
      <c r="H31" s="6">
        <f t="shared" si="1"/>
        <v>0</v>
      </c>
      <c r="I31" s="6">
        <v>125895</v>
      </c>
      <c r="J31" s="7">
        <f t="shared" si="2"/>
        <v>125895</v>
      </c>
      <c r="L31" s="16">
        <v>1664</v>
      </c>
      <c r="M31" s="10">
        <f t="shared" si="3"/>
        <v>76</v>
      </c>
    </row>
    <row r="32" spans="1:13" x14ac:dyDescent="0.2">
      <c r="A32" t="s">
        <v>38</v>
      </c>
      <c r="B32" s="6">
        <v>0</v>
      </c>
      <c r="C32" s="6">
        <v>0</v>
      </c>
      <c r="D32" s="6">
        <f t="shared" si="0"/>
        <v>0</v>
      </c>
      <c r="E32" s="6">
        <v>0</v>
      </c>
      <c r="F32" s="6">
        <v>0</v>
      </c>
      <c r="G32" s="6">
        <v>0</v>
      </c>
      <c r="H32" s="6">
        <f t="shared" si="1"/>
        <v>0</v>
      </c>
      <c r="I32" s="6">
        <v>243065</v>
      </c>
      <c r="J32" s="7">
        <f t="shared" si="2"/>
        <v>243065</v>
      </c>
      <c r="L32" s="16">
        <v>172</v>
      </c>
      <c r="M32" s="10">
        <f t="shared" si="3"/>
        <v>1413</v>
      </c>
    </row>
    <row r="33" spans="1:13" x14ac:dyDescent="0.2">
      <c r="A33" t="s">
        <v>39</v>
      </c>
      <c r="B33" s="6">
        <v>335000</v>
      </c>
      <c r="C33" s="6">
        <v>0</v>
      </c>
      <c r="D33" s="6">
        <f t="shared" si="0"/>
        <v>335000</v>
      </c>
      <c r="E33" s="6">
        <v>2743483</v>
      </c>
      <c r="F33" s="6">
        <v>0</v>
      </c>
      <c r="G33" s="6">
        <v>0</v>
      </c>
      <c r="H33" s="6">
        <f t="shared" si="1"/>
        <v>2743483</v>
      </c>
      <c r="I33" s="6">
        <v>756639</v>
      </c>
      <c r="J33" s="7">
        <f t="shared" si="2"/>
        <v>3835122</v>
      </c>
      <c r="L33" s="16">
        <v>8329</v>
      </c>
      <c r="M33" s="10">
        <f t="shared" si="3"/>
        <v>460</v>
      </c>
    </row>
    <row r="34" spans="1:13" x14ac:dyDescent="0.2">
      <c r="A34" t="s">
        <v>40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v>0</v>
      </c>
      <c r="H34" s="6">
        <f t="shared" si="1"/>
        <v>0</v>
      </c>
      <c r="I34" s="6">
        <v>176323</v>
      </c>
      <c r="J34" s="7">
        <f t="shared" si="2"/>
        <v>176323</v>
      </c>
      <c r="L34" s="16">
        <v>731</v>
      </c>
      <c r="M34" s="10">
        <f t="shared" si="3"/>
        <v>241</v>
      </c>
    </row>
    <row r="35" spans="1:13" x14ac:dyDescent="0.2">
      <c r="A35" t="s">
        <v>41</v>
      </c>
      <c r="B35" s="6">
        <v>0</v>
      </c>
      <c r="C35" s="6">
        <v>0</v>
      </c>
      <c r="D35" s="6">
        <f t="shared" si="0"/>
        <v>0</v>
      </c>
      <c r="E35" s="6">
        <v>538000</v>
      </c>
      <c r="F35" s="6">
        <v>0</v>
      </c>
      <c r="G35" s="6">
        <v>0</v>
      </c>
      <c r="H35" s="6">
        <f t="shared" si="1"/>
        <v>538000</v>
      </c>
      <c r="I35" s="6">
        <v>5076569</v>
      </c>
      <c r="J35" s="7">
        <f t="shared" si="2"/>
        <v>5614569</v>
      </c>
      <c r="L35" s="16">
        <v>14855</v>
      </c>
      <c r="M35" s="10">
        <f t="shared" si="3"/>
        <v>378</v>
      </c>
    </row>
    <row r="36" spans="1:13" x14ac:dyDescent="0.2">
      <c r="A36" t="s">
        <v>42</v>
      </c>
      <c r="B36" s="6">
        <v>0</v>
      </c>
      <c r="C36" s="6">
        <v>0</v>
      </c>
      <c r="D36" s="6">
        <f t="shared" si="0"/>
        <v>0</v>
      </c>
      <c r="E36" s="6">
        <v>0</v>
      </c>
      <c r="F36" s="6">
        <v>0</v>
      </c>
      <c r="G36" s="6">
        <v>0</v>
      </c>
      <c r="H36" s="6">
        <f t="shared" si="1"/>
        <v>0</v>
      </c>
      <c r="I36" s="6">
        <v>335705</v>
      </c>
      <c r="J36" s="7">
        <f t="shared" si="2"/>
        <v>335705</v>
      </c>
      <c r="L36" s="16">
        <v>143</v>
      </c>
      <c r="M36" s="10">
        <f t="shared" si="3"/>
        <v>2348</v>
      </c>
    </row>
    <row r="37" spans="1:13" x14ac:dyDescent="0.2">
      <c r="A37" t="s">
        <v>43</v>
      </c>
      <c r="B37" s="6">
        <v>0</v>
      </c>
      <c r="C37" s="6">
        <v>0</v>
      </c>
      <c r="D37" s="6">
        <f t="shared" si="0"/>
        <v>0</v>
      </c>
      <c r="E37" s="6">
        <v>0</v>
      </c>
      <c r="F37" s="6">
        <v>0</v>
      </c>
      <c r="G37" s="6">
        <v>0</v>
      </c>
      <c r="H37" s="6">
        <f t="shared" si="1"/>
        <v>0</v>
      </c>
      <c r="I37" s="6">
        <v>0</v>
      </c>
      <c r="J37" s="7">
        <f t="shared" si="2"/>
        <v>0</v>
      </c>
      <c r="L37" s="16">
        <v>1266</v>
      </c>
      <c r="M37" s="10">
        <f t="shared" si="3"/>
        <v>0</v>
      </c>
    </row>
    <row r="38" spans="1:13" x14ac:dyDescent="0.2">
      <c r="A38" t="s">
        <v>44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v>0</v>
      </c>
      <c r="H38" s="6">
        <f t="shared" si="1"/>
        <v>0</v>
      </c>
      <c r="I38" s="6">
        <v>117080</v>
      </c>
      <c r="J38" s="7">
        <f t="shared" si="2"/>
        <v>117080</v>
      </c>
      <c r="L38" s="16">
        <v>133</v>
      </c>
      <c r="M38" s="10">
        <f t="shared" si="3"/>
        <v>880</v>
      </c>
    </row>
    <row r="39" spans="1:13" x14ac:dyDescent="0.2">
      <c r="A39" t="s">
        <v>45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v>0</v>
      </c>
      <c r="H39" s="6">
        <f t="shared" si="1"/>
        <v>0</v>
      </c>
      <c r="I39" s="6">
        <v>234122</v>
      </c>
      <c r="J39" s="7">
        <f t="shared" si="2"/>
        <v>234122</v>
      </c>
      <c r="L39" s="16">
        <v>290</v>
      </c>
      <c r="M39" s="10">
        <f t="shared" si="3"/>
        <v>807</v>
      </c>
    </row>
    <row r="40" spans="1:13" x14ac:dyDescent="0.2">
      <c r="A40" t="s">
        <v>46</v>
      </c>
      <c r="B40" s="6">
        <v>3415000</v>
      </c>
      <c r="C40" s="6">
        <v>0</v>
      </c>
      <c r="D40" s="6">
        <f t="shared" si="0"/>
        <v>3415000</v>
      </c>
      <c r="E40" s="6">
        <v>3791677</v>
      </c>
      <c r="F40" s="6">
        <v>0</v>
      </c>
      <c r="G40" s="6">
        <v>0</v>
      </c>
      <c r="H40" s="6">
        <f t="shared" si="1"/>
        <v>3791677</v>
      </c>
      <c r="I40" s="6">
        <v>0</v>
      </c>
      <c r="J40" s="7">
        <f t="shared" si="2"/>
        <v>7206677</v>
      </c>
      <c r="L40" s="16">
        <v>3735</v>
      </c>
      <c r="M40" s="10">
        <f t="shared" si="3"/>
        <v>1929</v>
      </c>
    </row>
    <row r="41" spans="1:13" x14ac:dyDescent="0.2">
      <c r="A41" t="s">
        <v>47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v>0</v>
      </c>
      <c r="H41" s="6">
        <f t="shared" si="1"/>
        <v>0</v>
      </c>
      <c r="I41" s="6">
        <v>1067608</v>
      </c>
      <c r="J41" s="7">
        <f t="shared" si="2"/>
        <v>1067608</v>
      </c>
      <c r="L41" s="16">
        <v>1431</v>
      </c>
      <c r="M41" s="10">
        <f t="shared" si="3"/>
        <v>746</v>
      </c>
    </row>
    <row r="42" spans="1:13" x14ac:dyDescent="0.2">
      <c r="A42" t="s">
        <v>48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v>0</v>
      </c>
      <c r="H42" s="6">
        <f t="shared" si="1"/>
        <v>0</v>
      </c>
      <c r="I42" s="6">
        <v>200661</v>
      </c>
      <c r="J42" s="7">
        <f t="shared" si="2"/>
        <v>200661</v>
      </c>
      <c r="L42" s="16">
        <v>197</v>
      </c>
      <c r="M42" s="10">
        <f t="shared" si="3"/>
        <v>1019</v>
      </c>
    </row>
    <row r="43" spans="1:13" x14ac:dyDescent="0.2">
      <c r="A43" t="s">
        <v>49</v>
      </c>
      <c r="B43" s="6">
        <v>0</v>
      </c>
      <c r="C43" s="6">
        <v>0</v>
      </c>
      <c r="D43" s="6">
        <f t="shared" si="0"/>
        <v>0</v>
      </c>
      <c r="E43" s="6">
        <v>0</v>
      </c>
      <c r="F43" s="6">
        <v>0</v>
      </c>
      <c r="G43" s="6">
        <v>0</v>
      </c>
      <c r="H43" s="6">
        <f t="shared" si="1"/>
        <v>0</v>
      </c>
      <c r="I43" s="6">
        <v>0</v>
      </c>
      <c r="J43" s="7">
        <f t="shared" si="2"/>
        <v>0</v>
      </c>
      <c r="L43" s="16">
        <v>82</v>
      </c>
      <c r="M43" s="10">
        <f t="shared" si="3"/>
        <v>0</v>
      </c>
    </row>
    <row r="44" spans="1:13" x14ac:dyDescent="0.2">
      <c r="A44" t="s">
        <v>50</v>
      </c>
      <c r="B44" s="6">
        <v>0</v>
      </c>
      <c r="C44" s="6">
        <v>0</v>
      </c>
      <c r="D44" s="6">
        <f t="shared" si="0"/>
        <v>0</v>
      </c>
      <c r="E44" s="6">
        <v>3969993</v>
      </c>
      <c r="F44" s="6">
        <v>761691</v>
      </c>
      <c r="G44" s="6">
        <v>178154</v>
      </c>
      <c r="H44" s="6">
        <f t="shared" si="1"/>
        <v>4909838</v>
      </c>
      <c r="I44" s="6">
        <v>6391639</v>
      </c>
      <c r="J44" s="7">
        <f t="shared" si="2"/>
        <v>11301477</v>
      </c>
      <c r="L44" s="16">
        <v>10224</v>
      </c>
      <c r="M44" s="10">
        <f t="shared" si="3"/>
        <v>1105</v>
      </c>
    </row>
    <row r="45" spans="1:13" x14ac:dyDescent="0.2">
      <c r="A45" t="s">
        <v>51</v>
      </c>
      <c r="B45" s="6">
        <v>0</v>
      </c>
      <c r="C45" s="6">
        <v>0</v>
      </c>
      <c r="D45" s="6">
        <f t="shared" si="0"/>
        <v>0</v>
      </c>
      <c r="E45" s="6">
        <v>0</v>
      </c>
      <c r="F45" s="6">
        <v>0</v>
      </c>
      <c r="G45" s="6">
        <v>0</v>
      </c>
      <c r="H45" s="6">
        <f t="shared" si="1"/>
        <v>0</v>
      </c>
      <c r="I45" s="6">
        <v>747729</v>
      </c>
      <c r="J45" s="7">
        <f t="shared" si="2"/>
        <v>747729</v>
      </c>
      <c r="L45" s="16">
        <v>1655</v>
      </c>
      <c r="M45" s="10">
        <f t="shared" si="3"/>
        <v>452</v>
      </c>
    </row>
    <row r="46" spans="1:13" x14ac:dyDescent="0.2">
      <c r="A46" t="s">
        <v>52</v>
      </c>
      <c r="B46" s="6">
        <v>0</v>
      </c>
      <c r="C46" s="6">
        <v>0</v>
      </c>
      <c r="D46" s="6">
        <f t="shared" si="0"/>
        <v>0</v>
      </c>
      <c r="E46" s="6">
        <v>5209830</v>
      </c>
      <c r="F46" s="6">
        <v>0</v>
      </c>
      <c r="G46" s="6">
        <v>0</v>
      </c>
      <c r="H46" s="6">
        <f t="shared" si="1"/>
        <v>5209830</v>
      </c>
      <c r="I46" s="6">
        <v>5162995</v>
      </c>
      <c r="J46" s="7">
        <f t="shared" si="2"/>
        <v>10372825</v>
      </c>
      <c r="L46" s="16">
        <v>2922</v>
      </c>
      <c r="M46" s="10">
        <f t="shared" si="3"/>
        <v>3550</v>
      </c>
    </row>
    <row r="47" spans="1:13" x14ac:dyDescent="0.2">
      <c r="A47" t="s">
        <v>53</v>
      </c>
      <c r="B47" s="6">
        <v>0</v>
      </c>
      <c r="C47" s="6">
        <v>0</v>
      </c>
      <c r="D47" s="6">
        <f t="shared" si="0"/>
        <v>0</v>
      </c>
      <c r="E47" s="6">
        <v>22678999</v>
      </c>
      <c r="F47" s="6">
        <v>0</v>
      </c>
      <c r="G47" s="6">
        <v>0</v>
      </c>
      <c r="H47" s="6">
        <f t="shared" si="1"/>
        <v>22678999</v>
      </c>
      <c r="I47" s="6">
        <v>12204880</v>
      </c>
      <c r="J47" s="7">
        <f t="shared" si="2"/>
        <v>34883879</v>
      </c>
      <c r="L47" s="16">
        <v>45877</v>
      </c>
      <c r="M47" s="10">
        <f t="shared" si="3"/>
        <v>760</v>
      </c>
    </row>
    <row r="48" spans="1:13" x14ac:dyDescent="0.2">
      <c r="A48" t="s">
        <v>54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v>0</v>
      </c>
      <c r="H48" s="6">
        <f t="shared" si="1"/>
        <v>0</v>
      </c>
      <c r="I48" s="6">
        <v>104569</v>
      </c>
      <c r="J48" s="7">
        <f t="shared" si="2"/>
        <v>104569</v>
      </c>
      <c r="L48" s="16">
        <v>133</v>
      </c>
      <c r="M48" s="10">
        <f t="shared" si="3"/>
        <v>786</v>
      </c>
    </row>
    <row r="49" spans="1:13" x14ac:dyDescent="0.2">
      <c r="A49" t="s">
        <v>55</v>
      </c>
      <c r="B49" s="6">
        <v>0</v>
      </c>
      <c r="C49" s="6">
        <v>0</v>
      </c>
      <c r="D49" s="6">
        <f t="shared" si="0"/>
        <v>0</v>
      </c>
      <c r="E49" s="6">
        <v>0</v>
      </c>
      <c r="F49" s="6">
        <v>0</v>
      </c>
      <c r="G49" s="6">
        <v>0</v>
      </c>
      <c r="H49" s="6">
        <f t="shared" si="1"/>
        <v>0</v>
      </c>
      <c r="I49" s="6">
        <v>0</v>
      </c>
      <c r="J49" s="7">
        <f t="shared" si="2"/>
        <v>0</v>
      </c>
      <c r="L49" s="16">
        <v>56</v>
      </c>
      <c r="M49" s="10">
        <f t="shared" si="3"/>
        <v>0</v>
      </c>
    </row>
    <row r="50" spans="1:13" x14ac:dyDescent="0.2">
      <c r="A50" t="s">
        <v>56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487100</v>
      </c>
      <c r="G50" s="6">
        <v>0</v>
      </c>
      <c r="H50" s="6">
        <f t="shared" si="1"/>
        <v>487100</v>
      </c>
      <c r="I50" s="6">
        <v>28354</v>
      </c>
      <c r="J50" s="7">
        <f t="shared" si="2"/>
        <v>515454</v>
      </c>
      <c r="L50" s="16">
        <v>1031</v>
      </c>
      <c r="M50" s="10">
        <f t="shared" si="3"/>
        <v>500</v>
      </c>
    </row>
    <row r="51" spans="1:13" x14ac:dyDescent="0.2">
      <c r="A51" t="s">
        <v>57</v>
      </c>
      <c r="B51" s="6">
        <v>6015000</v>
      </c>
      <c r="C51" s="6">
        <v>0</v>
      </c>
      <c r="D51" s="6">
        <f t="shared" si="0"/>
        <v>6015000</v>
      </c>
      <c r="E51" s="6">
        <v>7060000</v>
      </c>
      <c r="F51" s="6">
        <v>10630000</v>
      </c>
      <c r="G51" s="6">
        <v>8795000</v>
      </c>
      <c r="H51" s="6">
        <f t="shared" si="1"/>
        <v>26485000</v>
      </c>
      <c r="I51" s="6">
        <v>6359453</v>
      </c>
      <c r="J51" s="7">
        <f t="shared" si="2"/>
        <v>38859453</v>
      </c>
      <c r="L51" s="16">
        <v>21678</v>
      </c>
      <c r="M51" s="10">
        <f t="shared" si="3"/>
        <v>1793</v>
      </c>
    </row>
    <row r="52" spans="1:13" x14ac:dyDescent="0.2">
      <c r="A52" t="s">
        <v>58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v>0</v>
      </c>
      <c r="H52" s="6">
        <f t="shared" si="1"/>
        <v>0</v>
      </c>
      <c r="I52" s="6">
        <v>90087</v>
      </c>
      <c r="J52" s="7">
        <f t="shared" si="2"/>
        <v>90087</v>
      </c>
      <c r="L52" s="16">
        <v>107</v>
      </c>
      <c r="M52" s="10">
        <f t="shared" si="3"/>
        <v>842</v>
      </c>
    </row>
    <row r="53" spans="1:13" x14ac:dyDescent="0.2">
      <c r="A53" t="s">
        <v>59</v>
      </c>
      <c r="B53" s="6">
        <v>0</v>
      </c>
      <c r="C53" s="6">
        <v>0</v>
      </c>
      <c r="D53" s="6">
        <f t="shared" si="0"/>
        <v>0</v>
      </c>
      <c r="E53" s="6">
        <v>0</v>
      </c>
      <c r="F53" s="6">
        <v>145013</v>
      </c>
      <c r="G53" s="6">
        <v>107443</v>
      </c>
      <c r="H53" s="6">
        <f t="shared" si="1"/>
        <v>252456</v>
      </c>
      <c r="I53" s="6">
        <v>526528</v>
      </c>
      <c r="J53" s="7">
        <f t="shared" si="2"/>
        <v>778984</v>
      </c>
      <c r="L53" s="16">
        <v>9182</v>
      </c>
      <c r="M53" s="10">
        <f t="shared" si="3"/>
        <v>85</v>
      </c>
    </row>
    <row r="54" spans="1:13" x14ac:dyDescent="0.2">
      <c r="A54" t="s">
        <v>60</v>
      </c>
      <c r="B54" s="6">
        <v>0</v>
      </c>
      <c r="C54" s="6">
        <v>0</v>
      </c>
      <c r="D54" s="6">
        <f t="shared" si="0"/>
        <v>0</v>
      </c>
      <c r="E54" s="6">
        <v>0</v>
      </c>
      <c r="F54" s="6">
        <v>0</v>
      </c>
      <c r="G54" s="6">
        <v>0</v>
      </c>
      <c r="H54" s="6">
        <f t="shared" si="1"/>
        <v>0</v>
      </c>
      <c r="I54" s="6">
        <v>0</v>
      </c>
      <c r="J54" s="7">
        <f t="shared" si="2"/>
        <v>0</v>
      </c>
      <c r="L54" s="16">
        <v>38</v>
      </c>
      <c r="M54" s="10">
        <f t="shared" si="3"/>
        <v>0</v>
      </c>
    </row>
    <row r="55" spans="1:13" x14ac:dyDescent="0.2">
      <c r="A55" s="8" t="s">
        <v>61</v>
      </c>
      <c r="B55" s="9">
        <v>0</v>
      </c>
      <c r="C55" s="9">
        <v>0</v>
      </c>
      <c r="D55" s="9">
        <f t="shared" si="0"/>
        <v>0</v>
      </c>
      <c r="E55" s="9">
        <v>37700</v>
      </c>
      <c r="F55" s="9">
        <v>195016</v>
      </c>
      <c r="G55" s="9">
        <v>0</v>
      </c>
      <c r="H55" s="9">
        <f t="shared" si="1"/>
        <v>232716</v>
      </c>
      <c r="I55" s="9">
        <v>395895</v>
      </c>
      <c r="J55" s="7">
        <f t="shared" si="2"/>
        <v>628611</v>
      </c>
      <c r="L55" s="16">
        <v>1257</v>
      </c>
      <c r="M55" s="10">
        <f t="shared" si="3"/>
        <v>500</v>
      </c>
    </row>
    <row r="56" spans="1:13" x14ac:dyDescent="0.2">
      <c r="A56" t="s">
        <v>62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v>0</v>
      </c>
      <c r="H56" s="6">
        <f t="shared" si="1"/>
        <v>0</v>
      </c>
      <c r="I56" s="6">
        <v>768318</v>
      </c>
      <c r="J56" s="7">
        <f t="shared" si="2"/>
        <v>768318</v>
      </c>
      <c r="L56" s="16">
        <v>1648</v>
      </c>
      <c r="M56" s="10">
        <f t="shared" si="3"/>
        <v>466</v>
      </c>
    </row>
    <row r="57" spans="1:13" x14ac:dyDescent="0.2">
      <c r="A57" t="s">
        <v>63</v>
      </c>
      <c r="B57" s="6">
        <v>0</v>
      </c>
      <c r="C57" s="6">
        <v>0</v>
      </c>
      <c r="D57" s="6">
        <f t="shared" si="0"/>
        <v>0</v>
      </c>
      <c r="E57" s="6">
        <v>0</v>
      </c>
      <c r="F57" s="6">
        <v>0</v>
      </c>
      <c r="G57" s="6">
        <v>0</v>
      </c>
      <c r="H57" s="6">
        <f t="shared" si="1"/>
        <v>0</v>
      </c>
      <c r="I57" s="6">
        <v>29802993</v>
      </c>
      <c r="J57" s="7">
        <f t="shared" si="2"/>
        <v>29802993</v>
      </c>
      <c r="L57" s="16">
        <v>34122</v>
      </c>
      <c r="M57" s="10">
        <f t="shared" si="3"/>
        <v>873</v>
      </c>
    </row>
    <row r="58" spans="1:13" x14ac:dyDescent="0.2">
      <c r="A58" t="s">
        <v>64</v>
      </c>
      <c r="B58" s="9">
        <v>0</v>
      </c>
      <c r="C58" s="9">
        <v>0</v>
      </c>
      <c r="D58" s="9">
        <f t="shared" si="0"/>
        <v>0</v>
      </c>
      <c r="E58" s="9">
        <v>0</v>
      </c>
      <c r="F58" s="9">
        <v>0</v>
      </c>
      <c r="G58" s="9">
        <v>0</v>
      </c>
      <c r="H58" s="9">
        <f t="shared" si="1"/>
        <v>0</v>
      </c>
      <c r="I58" s="9">
        <v>32562</v>
      </c>
      <c r="J58" s="7">
        <f t="shared" si="2"/>
        <v>32562</v>
      </c>
      <c r="L58" s="16">
        <v>105</v>
      </c>
      <c r="M58" s="10">
        <f t="shared" si="3"/>
        <v>310</v>
      </c>
    </row>
    <row r="59" spans="1:13" x14ac:dyDescent="0.2">
      <c r="A59" t="s">
        <v>65</v>
      </c>
      <c r="B59" s="6">
        <v>0</v>
      </c>
      <c r="C59" s="6">
        <v>0</v>
      </c>
      <c r="D59" s="6">
        <f>B59+C59</f>
        <v>0</v>
      </c>
      <c r="E59" s="6">
        <v>0</v>
      </c>
      <c r="F59" s="6">
        <v>0</v>
      </c>
      <c r="G59" s="6">
        <v>0</v>
      </c>
      <c r="H59" s="6">
        <f>E59+F59+G59</f>
        <v>0</v>
      </c>
      <c r="I59" s="6">
        <v>71057</v>
      </c>
      <c r="J59" s="7">
        <f t="shared" si="2"/>
        <v>71057</v>
      </c>
      <c r="L59" s="16">
        <v>68</v>
      </c>
      <c r="M59" s="10">
        <f t="shared" si="3"/>
        <v>1045</v>
      </c>
    </row>
    <row r="60" spans="1:13" x14ac:dyDescent="0.2">
      <c r="A60" t="s">
        <v>66</v>
      </c>
      <c r="B60" s="9">
        <v>0</v>
      </c>
      <c r="C60" s="9">
        <v>0</v>
      </c>
      <c r="D60" s="9">
        <f t="shared" si="0"/>
        <v>0</v>
      </c>
      <c r="E60" s="9">
        <v>62694</v>
      </c>
      <c r="F60" s="9">
        <v>129000</v>
      </c>
      <c r="G60" s="9">
        <v>0</v>
      </c>
      <c r="H60" s="9">
        <f t="shared" si="1"/>
        <v>191694</v>
      </c>
      <c r="I60" s="9">
        <v>53890</v>
      </c>
      <c r="J60" s="7">
        <f t="shared" si="2"/>
        <v>245584</v>
      </c>
      <c r="L60" s="16">
        <v>1297</v>
      </c>
      <c r="M60" s="10">
        <f t="shared" si="3"/>
        <v>189</v>
      </c>
    </row>
    <row r="61" spans="1:13" x14ac:dyDescent="0.2">
      <c r="A61" t="s">
        <v>67</v>
      </c>
      <c r="B61" s="6">
        <v>0</v>
      </c>
      <c r="C61" s="6">
        <v>242000</v>
      </c>
      <c r="D61" s="6">
        <f t="shared" si="0"/>
        <v>242000</v>
      </c>
      <c r="E61" s="6">
        <v>0</v>
      </c>
      <c r="F61" s="6">
        <v>0</v>
      </c>
      <c r="G61" s="6">
        <v>0</v>
      </c>
      <c r="H61" s="6">
        <f t="shared" si="1"/>
        <v>0</v>
      </c>
      <c r="I61" s="6">
        <v>820588</v>
      </c>
      <c r="J61" s="7">
        <f t="shared" si="2"/>
        <v>1062588</v>
      </c>
      <c r="L61" s="16">
        <v>2047</v>
      </c>
      <c r="M61" s="10">
        <f t="shared" si="3"/>
        <v>519</v>
      </c>
    </row>
    <row r="62" spans="1:13" x14ac:dyDescent="0.2">
      <c r="A62" t="s">
        <v>68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v>0</v>
      </c>
      <c r="H62" s="6">
        <f t="shared" si="1"/>
        <v>0</v>
      </c>
      <c r="I62" s="6">
        <v>288764</v>
      </c>
      <c r="J62" s="7">
        <f t="shared" si="2"/>
        <v>288764</v>
      </c>
      <c r="L62" s="16">
        <v>250</v>
      </c>
      <c r="M62" s="10">
        <f t="shared" si="3"/>
        <v>1155</v>
      </c>
    </row>
    <row r="63" spans="1:13" x14ac:dyDescent="0.2">
      <c r="A63" s="11" t="s">
        <v>69</v>
      </c>
      <c r="B63" s="6">
        <v>0</v>
      </c>
      <c r="C63" s="6">
        <v>0</v>
      </c>
      <c r="D63" s="7">
        <f t="shared" si="0"/>
        <v>0</v>
      </c>
      <c r="E63" s="6">
        <v>0</v>
      </c>
      <c r="F63" s="6">
        <v>0</v>
      </c>
      <c r="G63" s="6">
        <v>0</v>
      </c>
      <c r="H63" s="7">
        <f t="shared" si="1"/>
        <v>0</v>
      </c>
      <c r="I63" s="6">
        <v>0</v>
      </c>
      <c r="J63" s="7">
        <f t="shared" si="2"/>
        <v>0</v>
      </c>
      <c r="L63" s="16">
        <v>0</v>
      </c>
      <c r="M63" s="10">
        <f t="shared" si="3"/>
        <v>0</v>
      </c>
    </row>
    <row r="64" spans="1:13" x14ac:dyDescent="0.2">
      <c r="A64" s="11" t="s">
        <v>70</v>
      </c>
      <c r="B64" s="6">
        <v>0</v>
      </c>
      <c r="C64" s="6">
        <v>0</v>
      </c>
      <c r="D64" s="7">
        <f t="shared" si="0"/>
        <v>0</v>
      </c>
      <c r="E64" s="6">
        <v>0</v>
      </c>
      <c r="F64" s="6">
        <v>0</v>
      </c>
      <c r="G64" s="6">
        <v>0</v>
      </c>
      <c r="H64" s="7">
        <f t="shared" si="1"/>
        <v>0</v>
      </c>
      <c r="I64" s="6">
        <v>79739</v>
      </c>
      <c r="J64" s="7">
        <f t="shared" si="2"/>
        <v>79739</v>
      </c>
      <c r="L64" s="16">
        <v>436</v>
      </c>
      <c r="M64" s="10">
        <f t="shared" si="3"/>
        <v>183</v>
      </c>
    </row>
    <row r="65" spans="1:13" x14ac:dyDescent="0.2">
      <c r="A65" t="s">
        <v>71</v>
      </c>
      <c r="B65" s="6">
        <v>0</v>
      </c>
      <c r="C65" s="6">
        <v>0</v>
      </c>
      <c r="D65" s="7">
        <f t="shared" si="0"/>
        <v>0</v>
      </c>
      <c r="E65" s="6">
        <v>107405000</v>
      </c>
      <c r="F65" s="6">
        <v>77230000</v>
      </c>
      <c r="G65" s="6">
        <v>0</v>
      </c>
      <c r="H65" s="7">
        <f t="shared" si="1"/>
        <v>184635000</v>
      </c>
      <c r="I65" s="6">
        <v>17708795</v>
      </c>
      <c r="J65" s="7">
        <f t="shared" si="2"/>
        <v>202343795</v>
      </c>
      <c r="L65" s="16">
        <v>97618</v>
      </c>
      <c r="M65" s="10">
        <f t="shared" si="3"/>
        <v>2073</v>
      </c>
    </row>
    <row r="66" spans="1:13" x14ac:dyDescent="0.2">
      <c r="A66" t="s">
        <v>72</v>
      </c>
      <c r="B66" s="6">
        <v>0</v>
      </c>
      <c r="C66" s="6">
        <v>0</v>
      </c>
      <c r="D66" s="7">
        <f t="shared" si="0"/>
        <v>0</v>
      </c>
      <c r="E66" s="6">
        <v>5065000</v>
      </c>
      <c r="F66" s="6">
        <v>0</v>
      </c>
      <c r="G66" s="6">
        <v>0</v>
      </c>
      <c r="H66" s="7">
        <f t="shared" si="1"/>
        <v>5065000</v>
      </c>
      <c r="I66" s="6">
        <v>2855602</v>
      </c>
      <c r="J66" s="7">
        <f t="shared" si="2"/>
        <v>7920602</v>
      </c>
      <c r="L66" s="16">
        <v>13753</v>
      </c>
      <c r="M66" s="10">
        <f t="shared" si="3"/>
        <v>576</v>
      </c>
    </row>
    <row r="67" spans="1:13" x14ac:dyDescent="0.2">
      <c r="A67" t="s">
        <v>73</v>
      </c>
      <c r="B67" s="6">
        <v>0</v>
      </c>
      <c r="C67" s="6">
        <v>0</v>
      </c>
      <c r="D67" s="7">
        <f t="shared" si="0"/>
        <v>0</v>
      </c>
      <c r="E67" s="6">
        <v>0</v>
      </c>
      <c r="F67" s="6">
        <v>0</v>
      </c>
      <c r="G67" s="6">
        <v>0</v>
      </c>
      <c r="H67" s="7">
        <f t="shared" si="1"/>
        <v>0</v>
      </c>
      <c r="I67" s="12">
        <v>5732779</v>
      </c>
      <c r="J67" s="7">
        <f t="shared" si="2"/>
        <v>5732779</v>
      </c>
      <c r="L67" s="16">
        <v>1042</v>
      </c>
      <c r="M67" s="10">
        <f t="shared" si="3"/>
        <v>5502</v>
      </c>
    </row>
    <row r="68" spans="1:13" x14ac:dyDescent="0.2">
      <c r="A68" t="s">
        <v>74</v>
      </c>
      <c r="B68" s="6">
        <v>0</v>
      </c>
      <c r="C68" s="6">
        <v>0</v>
      </c>
      <c r="D68" s="7">
        <f t="shared" si="0"/>
        <v>0</v>
      </c>
      <c r="E68" s="6">
        <v>326071</v>
      </c>
      <c r="F68" s="6">
        <v>0</v>
      </c>
      <c r="G68" s="6">
        <v>0</v>
      </c>
      <c r="H68" s="7">
        <f t="shared" si="1"/>
        <v>326071</v>
      </c>
      <c r="I68" s="6">
        <v>2035095</v>
      </c>
      <c r="J68" s="7">
        <f t="shared" si="2"/>
        <v>2361166</v>
      </c>
      <c r="L68" s="16">
        <v>2797</v>
      </c>
      <c r="M68" s="10">
        <f t="shared" si="3"/>
        <v>844</v>
      </c>
    </row>
    <row r="69" spans="1:13" x14ac:dyDescent="0.2">
      <c r="A69" t="s">
        <v>75</v>
      </c>
      <c r="B69" s="6">
        <v>5795000</v>
      </c>
      <c r="C69" s="6">
        <v>0</v>
      </c>
      <c r="D69" s="7">
        <f t="shared" si="0"/>
        <v>5795000</v>
      </c>
      <c r="E69" s="6">
        <v>5635000</v>
      </c>
      <c r="F69" s="6">
        <v>0</v>
      </c>
      <c r="G69" s="6">
        <v>0</v>
      </c>
      <c r="H69" s="7">
        <f t="shared" si="1"/>
        <v>5635000</v>
      </c>
      <c r="I69" s="6">
        <v>23258120</v>
      </c>
      <c r="J69" s="7">
        <f t="shared" si="2"/>
        <v>34688120</v>
      </c>
      <c r="L69" s="16">
        <v>14835</v>
      </c>
      <c r="M69" s="10">
        <f t="shared" si="3"/>
        <v>2338</v>
      </c>
    </row>
    <row r="70" spans="1:13" x14ac:dyDescent="0.2">
      <c r="A70" t="s">
        <v>76</v>
      </c>
      <c r="B70" s="6">
        <v>2855000</v>
      </c>
      <c r="C70" s="6">
        <v>0</v>
      </c>
      <c r="D70" s="7">
        <f t="shared" si="0"/>
        <v>2855000</v>
      </c>
      <c r="E70" s="6">
        <v>0</v>
      </c>
      <c r="F70" s="6">
        <v>0</v>
      </c>
      <c r="G70" s="6">
        <v>0</v>
      </c>
      <c r="H70" s="7">
        <f t="shared" si="1"/>
        <v>0</v>
      </c>
      <c r="I70" s="6">
        <v>329237</v>
      </c>
      <c r="J70" s="7">
        <f t="shared" si="2"/>
        <v>3184237</v>
      </c>
      <c r="L70" s="16">
        <v>6024</v>
      </c>
      <c r="M70" s="10">
        <f t="shared" si="3"/>
        <v>529</v>
      </c>
    </row>
    <row r="71" spans="1:13" x14ac:dyDescent="0.2">
      <c r="A71" t="s">
        <v>77</v>
      </c>
      <c r="B71" s="6">
        <v>0</v>
      </c>
      <c r="C71" s="6">
        <v>0</v>
      </c>
      <c r="D71" s="7">
        <f t="shared" si="0"/>
        <v>0</v>
      </c>
      <c r="E71" s="6">
        <v>0</v>
      </c>
      <c r="F71" s="6">
        <v>0</v>
      </c>
      <c r="G71" s="6">
        <v>0</v>
      </c>
      <c r="H71" s="7">
        <f t="shared" si="1"/>
        <v>0</v>
      </c>
      <c r="I71" s="6">
        <v>124282</v>
      </c>
      <c r="J71" s="7">
        <f t="shared" si="2"/>
        <v>124282</v>
      </c>
      <c r="L71" s="16">
        <v>1413</v>
      </c>
      <c r="M71" s="10">
        <f t="shared" si="3"/>
        <v>88</v>
      </c>
    </row>
    <row r="72" spans="1:13" x14ac:dyDescent="0.2">
      <c r="A72" t="s">
        <v>78</v>
      </c>
      <c r="B72" s="6">
        <v>0</v>
      </c>
      <c r="C72" s="6">
        <v>0</v>
      </c>
      <c r="D72" s="7">
        <f t="shared" si="0"/>
        <v>0</v>
      </c>
      <c r="E72" s="6">
        <v>2315000</v>
      </c>
      <c r="F72" s="6">
        <v>0</v>
      </c>
      <c r="G72" s="6">
        <v>0</v>
      </c>
      <c r="H72" s="7">
        <f t="shared" si="1"/>
        <v>2315000</v>
      </c>
      <c r="I72" s="6">
        <v>6583766</v>
      </c>
      <c r="J72" s="7">
        <f t="shared" si="2"/>
        <v>8898766</v>
      </c>
      <c r="L72" s="16">
        <v>11009</v>
      </c>
      <c r="M72" s="10">
        <f t="shared" si="3"/>
        <v>808</v>
      </c>
    </row>
    <row r="73" spans="1:13" x14ac:dyDescent="0.2">
      <c r="A73" s="13" t="s">
        <v>79</v>
      </c>
      <c r="B73" s="6">
        <v>0</v>
      </c>
      <c r="C73" s="6">
        <v>0</v>
      </c>
      <c r="D73" s="7">
        <f t="shared" si="0"/>
        <v>0</v>
      </c>
      <c r="E73" s="6">
        <v>0</v>
      </c>
      <c r="F73" s="6">
        <v>0</v>
      </c>
      <c r="G73" s="6">
        <v>0</v>
      </c>
      <c r="H73" s="7">
        <f t="shared" si="1"/>
        <v>0</v>
      </c>
      <c r="I73" s="6">
        <v>0</v>
      </c>
      <c r="J73" s="7">
        <f t="shared" si="2"/>
        <v>0</v>
      </c>
      <c r="L73" s="16">
        <v>938</v>
      </c>
      <c r="M73" s="10">
        <f t="shared" si="3"/>
        <v>0</v>
      </c>
    </row>
    <row r="74" spans="1:13" x14ac:dyDescent="0.2">
      <c r="A74" t="s">
        <v>80</v>
      </c>
      <c r="B74" s="6">
        <v>0</v>
      </c>
      <c r="C74" s="6">
        <v>0</v>
      </c>
      <c r="D74" s="7">
        <f t="shared" ref="D74:D115" si="4">B74+C74</f>
        <v>0</v>
      </c>
      <c r="E74" s="6">
        <v>0</v>
      </c>
      <c r="F74" s="6">
        <v>0</v>
      </c>
      <c r="G74" s="6">
        <v>0</v>
      </c>
      <c r="H74" s="7">
        <f t="shared" ref="H74:H115" si="5">E74+F74+G74</f>
        <v>0</v>
      </c>
      <c r="I74" s="6">
        <v>0</v>
      </c>
      <c r="J74" s="7">
        <f t="shared" ref="J74:J115" si="6">D74+H74+I74</f>
        <v>0</v>
      </c>
      <c r="L74" s="16">
        <v>254</v>
      </c>
      <c r="M74" s="10">
        <f t="shared" si="3"/>
        <v>0</v>
      </c>
    </row>
    <row r="75" spans="1:13" x14ac:dyDescent="0.2">
      <c r="A75" t="s">
        <v>81</v>
      </c>
      <c r="B75" s="6">
        <v>0</v>
      </c>
      <c r="C75" s="6">
        <v>0</v>
      </c>
      <c r="D75" s="7">
        <f t="shared" si="4"/>
        <v>0</v>
      </c>
      <c r="E75" s="6">
        <v>0</v>
      </c>
      <c r="F75" s="6">
        <v>0</v>
      </c>
      <c r="G75" s="6">
        <v>0</v>
      </c>
      <c r="H75" s="7">
        <f t="shared" si="5"/>
        <v>0</v>
      </c>
      <c r="I75" s="6">
        <v>267220</v>
      </c>
      <c r="J75" s="7">
        <f t="shared" si="6"/>
        <v>267220</v>
      </c>
      <c r="L75" s="16">
        <v>651</v>
      </c>
      <c r="M75" s="10">
        <f t="shared" ref="M75:M114" si="7">ROUND(IF(L75=0,0,(J75/L75)),0)</f>
        <v>410</v>
      </c>
    </row>
    <row r="76" spans="1:13" x14ac:dyDescent="0.2">
      <c r="A76" t="s">
        <v>82</v>
      </c>
      <c r="B76" s="6">
        <v>0</v>
      </c>
      <c r="C76" s="6">
        <v>129087</v>
      </c>
      <c r="D76" s="7">
        <f t="shared" si="4"/>
        <v>129087</v>
      </c>
      <c r="E76" s="6">
        <v>0</v>
      </c>
      <c r="F76" s="6">
        <v>0</v>
      </c>
      <c r="G76" s="6">
        <v>0</v>
      </c>
      <c r="H76" s="7">
        <f t="shared" si="5"/>
        <v>0</v>
      </c>
      <c r="I76" s="6">
        <v>876922</v>
      </c>
      <c r="J76" s="7">
        <f t="shared" si="6"/>
        <v>1006009</v>
      </c>
      <c r="L76" s="16">
        <v>2196</v>
      </c>
      <c r="M76" s="10">
        <f t="shared" si="7"/>
        <v>458</v>
      </c>
    </row>
    <row r="77" spans="1:13" x14ac:dyDescent="0.2">
      <c r="A77" t="s">
        <v>83</v>
      </c>
      <c r="B77" s="6">
        <v>0</v>
      </c>
      <c r="C77" s="6">
        <v>0</v>
      </c>
      <c r="D77" s="7">
        <f t="shared" si="4"/>
        <v>0</v>
      </c>
      <c r="E77" s="6">
        <v>0</v>
      </c>
      <c r="F77" s="6">
        <v>0</v>
      </c>
      <c r="G77" s="6">
        <v>0</v>
      </c>
      <c r="H77" s="7">
        <f t="shared" si="5"/>
        <v>0</v>
      </c>
      <c r="I77" s="6">
        <v>1801742</v>
      </c>
      <c r="J77" s="7">
        <f t="shared" si="6"/>
        <v>1801742</v>
      </c>
      <c r="L77" s="16">
        <v>3245</v>
      </c>
      <c r="M77" s="10">
        <f t="shared" si="7"/>
        <v>555</v>
      </c>
    </row>
    <row r="78" spans="1:13" x14ac:dyDescent="0.2">
      <c r="A78" t="s">
        <v>84</v>
      </c>
      <c r="B78" s="6">
        <v>0</v>
      </c>
      <c r="C78" s="6">
        <v>0</v>
      </c>
      <c r="D78" s="7">
        <f t="shared" si="4"/>
        <v>0</v>
      </c>
      <c r="E78" s="6">
        <v>0</v>
      </c>
      <c r="F78" s="6">
        <v>2520700</v>
      </c>
      <c r="G78" s="6">
        <v>0</v>
      </c>
      <c r="H78" s="7">
        <f t="shared" si="5"/>
        <v>2520700</v>
      </c>
      <c r="I78" s="6">
        <v>1219840</v>
      </c>
      <c r="J78" s="7">
        <f t="shared" si="6"/>
        <v>3740540</v>
      </c>
      <c r="L78" s="16">
        <v>1910</v>
      </c>
      <c r="M78" s="10">
        <f t="shared" si="7"/>
        <v>1958</v>
      </c>
    </row>
    <row r="79" spans="1:13" x14ac:dyDescent="0.2">
      <c r="A79" t="s">
        <v>85</v>
      </c>
      <c r="B79" s="6">
        <v>0</v>
      </c>
      <c r="C79" s="6">
        <v>0</v>
      </c>
      <c r="D79" s="7">
        <f t="shared" si="4"/>
        <v>0</v>
      </c>
      <c r="E79" s="6">
        <v>0</v>
      </c>
      <c r="F79" s="6">
        <v>0</v>
      </c>
      <c r="G79" s="6">
        <v>0</v>
      </c>
      <c r="H79" s="7">
        <f t="shared" si="5"/>
        <v>0</v>
      </c>
      <c r="I79" s="6">
        <v>184488</v>
      </c>
      <c r="J79" s="7">
        <f t="shared" si="6"/>
        <v>184488</v>
      </c>
      <c r="L79" s="16">
        <v>93</v>
      </c>
      <c r="M79" s="10">
        <f t="shared" si="7"/>
        <v>1984</v>
      </c>
    </row>
    <row r="80" spans="1:13" x14ac:dyDescent="0.2">
      <c r="A80" t="s">
        <v>86</v>
      </c>
      <c r="B80" s="6">
        <v>0</v>
      </c>
      <c r="C80" s="6">
        <v>0</v>
      </c>
      <c r="D80" s="7">
        <f t="shared" si="4"/>
        <v>0</v>
      </c>
      <c r="E80" s="6">
        <v>0</v>
      </c>
      <c r="F80" s="6">
        <v>0</v>
      </c>
      <c r="G80" s="6">
        <v>0</v>
      </c>
      <c r="H80" s="7">
        <f t="shared" si="5"/>
        <v>0</v>
      </c>
      <c r="I80" s="6">
        <v>65228</v>
      </c>
      <c r="J80" s="7">
        <f t="shared" si="6"/>
        <v>65228</v>
      </c>
      <c r="L80" s="16">
        <v>928</v>
      </c>
      <c r="M80" s="10">
        <f t="shared" si="7"/>
        <v>70</v>
      </c>
    </row>
    <row r="81" spans="1:13" x14ac:dyDescent="0.2">
      <c r="A81" t="s">
        <v>87</v>
      </c>
      <c r="B81" s="6">
        <v>0</v>
      </c>
      <c r="C81" s="6">
        <v>0</v>
      </c>
      <c r="D81" s="7">
        <f t="shared" si="4"/>
        <v>0</v>
      </c>
      <c r="E81" s="6">
        <v>0</v>
      </c>
      <c r="F81" s="6">
        <v>0</v>
      </c>
      <c r="G81" s="6">
        <v>0</v>
      </c>
      <c r="H81" s="7">
        <f t="shared" si="5"/>
        <v>0</v>
      </c>
      <c r="I81" s="6">
        <v>818328</v>
      </c>
      <c r="J81" s="7">
        <f t="shared" si="6"/>
        <v>818328</v>
      </c>
      <c r="L81" s="16">
        <v>1392</v>
      </c>
      <c r="M81" s="10">
        <f t="shared" si="7"/>
        <v>588</v>
      </c>
    </row>
    <row r="82" spans="1:13" x14ac:dyDescent="0.2">
      <c r="A82" t="s">
        <v>88</v>
      </c>
      <c r="B82" s="6">
        <v>0</v>
      </c>
      <c r="C82" s="6">
        <v>0</v>
      </c>
      <c r="D82" s="7">
        <f t="shared" si="4"/>
        <v>0</v>
      </c>
      <c r="E82" s="6">
        <v>0</v>
      </c>
      <c r="F82" s="6">
        <v>0</v>
      </c>
      <c r="G82" s="6">
        <v>0</v>
      </c>
      <c r="H82" s="7">
        <f t="shared" si="5"/>
        <v>0</v>
      </c>
      <c r="I82" s="6">
        <v>2713360</v>
      </c>
      <c r="J82" s="7">
        <f t="shared" si="6"/>
        <v>2713360</v>
      </c>
      <c r="L82" s="16">
        <v>3660</v>
      </c>
      <c r="M82" s="10">
        <f t="shared" si="7"/>
        <v>741</v>
      </c>
    </row>
    <row r="83" spans="1:13" x14ac:dyDescent="0.2">
      <c r="A83" t="s">
        <v>89</v>
      </c>
      <c r="B83" s="6">
        <v>0</v>
      </c>
      <c r="C83" s="6">
        <v>0</v>
      </c>
      <c r="D83" s="7">
        <f t="shared" si="4"/>
        <v>0</v>
      </c>
      <c r="E83" s="6">
        <v>0</v>
      </c>
      <c r="F83" s="6">
        <v>0</v>
      </c>
      <c r="G83" s="6">
        <v>0</v>
      </c>
      <c r="H83" s="7">
        <f t="shared" si="5"/>
        <v>0</v>
      </c>
      <c r="I83" s="6">
        <v>1454450</v>
      </c>
      <c r="J83" s="7">
        <f t="shared" si="6"/>
        <v>1454450</v>
      </c>
      <c r="L83" s="16">
        <v>12280</v>
      </c>
      <c r="M83" s="10">
        <f t="shared" si="7"/>
        <v>118</v>
      </c>
    </row>
    <row r="84" spans="1:13" x14ac:dyDescent="0.2">
      <c r="A84" t="s">
        <v>90</v>
      </c>
      <c r="B84" s="6">
        <v>0</v>
      </c>
      <c r="C84" s="6">
        <v>0</v>
      </c>
      <c r="D84" s="7">
        <f t="shared" si="4"/>
        <v>0</v>
      </c>
      <c r="E84" s="6">
        <v>0</v>
      </c>
      <c r="F84" s="6">
        <v>38000</v>
      </c>
      <c r="G84" s="6">
        <v>0</v>
      </c>
      <c r="H84" s="7">
        <f t="shared" si="5"/>
        <v>38000</v>
      </c>
      <c r="I84" s="6">
        <v>486712</v>
      </c>
      <c r="J84" s="7">
        <f t="shared" si="6"/>
        <v>524712</v>
      </c>
      <c r="L84" s="16">
        <v>1770</v>
      </c>
      <c r="M84" s="10">
        <f t="shared" si="7"/>
        <v>296</v>
      </c>
    </row>
    <row r="85" spans="1:13" x14ac:dyDescent="0.2">
      <c r="A85" t="s">
        <v>91</v>
      </c>
      <c r="B85" s="6">
        <v>0</v>
      </c>
      <c r="C85" s="6">
        <v>0</v>
      </c>
      <c r="D85" s="7">
        <f t="shared" si="4"/>
        <v>0</v>
      </c>
      <c r="E85" s="6">
        <v>0</v>
      </c>
      <c r="F85" s="6">
        <v>0</v>
      </c>
      <c r="G85" s="6">
        <v>0</v>
      </c>
      <c r="H85" s="7">
        <f t="shared" si="5"/>
        <v>0</v>
      </c>
      <c r="I85" s="6">
        <v>8495691</v>
      </c>
      <c r="J85" s="7">
        <f t="shared" si="6"/>
        <v>8495691</v>
      </c>
      <c r="L85" s="16">
        <v>6885</v>
      </c>
      <c r="M85" s="10">
        <f t="shared" si="7"/>
        <v>1234</v>
      </c>
    </row>
    <row r="86" spans="1:13" x14ac:dyDescent="0.2">
      <c r="A86" t="s">
        <v>92</v>
      </c>
      <c r="B86" s="6">
        <v>0</v>
      </c>
      <c r="C86" s="6">
        <v>120000</v>
      </c>
      <c r="D86" s="7">
        <f t="shared" si="4"/>
        <v>120000</v>
      </c>
      <c r="E86" s="6">
        <v>0</v>
      </c>
      <c r="F86" s="6">
        <v>0</v>
      </c>
      <c r="G86" s="6">
        <v>0</v>
      </c>
      <c r="H86" s="7">
        <f t="shared" si="5"/>
        <v>0</v>
      </c>
      <c r="I86" s="6">
        <v>584560</v>
      </c>
      <c r="J86" s="7">
        <f t="shared" si="6"/>
        <v>704560</v>
      </c>
      <c r="L86" s="16">
        <v>477</v>
      </c>
      <c r="M86" s="10">
        <f t="shared" si="7"/>
        <v>1477</v>
      </c>
    </row>
    <row r="87" spans="1:13" x14ac:dyDescent="0.2">
      <c r="A87" t="s">
        <v>93</v>
      </c>
      <c r="B87" s="6">
        <v>0</v>
      </c>
      <c r="C87" s="6">
        <v>0</v>
      </c>
      <c r="D87" s="7">
        <f t="shared" si="4"/>
        <v>0</v>
      </c>
      <c r="E87" s="6">
        <v>0</v>
      </c>
      <c r="F87" s="6">
        <v>0</v>
      </c>
      <c r="G87" s="6">
        <v>0</v>
      </c>
      <c r="H87" s="7">
        <f t="shared" si="5"/>
        <v>0</v>
      </c>
      <c r="I87" s="6">
        <v>425445</v>
      </c>
      <c r="J87" s="7">
        <f t="shared" si="6"/>
        <v>425445</v>
      </c>
      <c r="L87" s="16">
        <v>289</v>
      </c>
      <c r="M87" s="10">
        <f t="shared" si="7"/>
        <v>1472</v>
      </c>
    </row>
    <row r="88" spans="1:13" x14ac:dyDescent="0.2">
      <c r="A88" t="s">
        <v>94</v>
      </c>
      <c r="B88" s="6">
        <v>0</v>
      </c>
      <c r="C88" s="6">
        <v>0</v>
      </c>
      <c r="D88" s="7">
        <f t="shared" si="4"/>
        <v>0</v>
      </c>
      <c r="E88" s="6">
        <v>0</v>
      </c>
      <c r="F88" s="6">
        <v>0</v>
      </c>
      <c r="G88" s="6">
        <v>0</v>
      </c>
      <c r="H88" s="7">
        <f t="shared" si="5"/>
        <v>0</v>
      </c>
      <c r="I88" s="6">
        <v>261488</v>
      </c>
      <c r="J88" s="7">
        <f t="shared" si="6"/>
        <v>261488</v>
      </c>
      <c r="L88" s="16">
        <v>0</v>
      </c>
      <c r="M88" s="10">
        <f t="shared" si="7"/>
        <v>0</v>
      </c>
    </row>
    <row r="89" spans="1:13" x14ac:dyDescent="0.2">
      <c r="A89" s="8" t="s">
        <v>95</v>
      </c>
      <c r="B89" s="6">
        <v>20300000</v>
      </c>
      <c r="C89" s="6">
        <v>0</v>
      </c>
      <c r="D89" s="7">
        <f t="shared" si="4"/>
        <v>20300000</v>
      </c>
      <c r="E89" s="6">
        <v>36480000</v>
      </c>
      <c r="F89" s="6">
        <v>64385000</v>
      </c>
      <c r="G89" s="6">
        <v>0</v>
      </c>
      <c r="H89" s="7">
        <f t="shared" si="5"/>
        <v>100865000</v>
      </c>
      <c r="I89" s="6">
        <v>81218322</v>
      </c>
      <c r="J89" s="7">
        <f t="shared" si="6"/>
        <v>202383322</v>
      </c>
      <c r="L89" s="16">
        <v>87521</v>
      </c>
      <c r="M89" s="10">
        <f t="shared" si="7"/>
        <v>2312</v>
      </c>
    </row>
    <row r="90" spans="1:13" x14ac:dyDescent="0.2">
      <c r="A90" t="s">
        <v>96</v>
      </c>
      <c r="B90" s="6">
        <v>2105000</v>
      </c>
      <c r="C90" s="6">
        <v>0</v>
      </c>
      <c r="D90" s="7">
        <f t="shared" si="4"/>
        <v>2105000</v>
      </c>
      <c r="E90" s="6">
        <v>21375000</v>
      </c>
      <c r="F90" s="6">
        <v>30649475</v>
      </c>
      <c r="G90" s="6">
        <v>0</v>
      </c>
      <c r="H90" s="7">
        <f t="shared" si="5"/>
        <v>52024475</v>
      </c>
      <c r="I90" s="6">
        <v>0</v>
      </c>
      <c r="J90" s="7">
        <f t="shared" si="6"/>
        <v>54129475</v>
      </c>
      <c r="L90" s="16">
        <v>48366</v>
      </c>
      <c r="M90" s="10">
        <f t="shared" si="7"/>
        <v>1119</v>
      </c>
    </row>
    <row r="91" spans="1:13" x14ac:dyDescent="0.2">
      <c r="A91" t="s">
        <v>97</v>
      </c>
      <c r="B91" s="6"/>
      <c r="C91" s="6"/>
      <c r="D91" s="7">
        <f t="shared" si="4"/>
        <v>0</v>
      </c>
      <c r="E91" s="6"/>
      <c r="F91" s="6"/>
      <c r="G91" s="6"/>
      <c r="H91" s="7">
        <f t="shared" si="5"/>
        <v>0</v>
      </c>
      <c r="I91" s="6"/>
      <c r="J91" s="7">
        <f t="shared" si="6"/>
        <v>0</v>
      </c>
      <c r="L91" s="16">
        <v>234</v>
      </c>
      <c r="M91" s="10">
        <f t="shared" si="7"/>
        <v>0</v>
      </c>
    </row>
    <row r="92" spans="1:13" x14ac:dyDescent="0.2">
      <c r="A92" t="s">
        <v>98</v>
      </c>
      <c r="B92" s="6">
        <v>2425000</v>
      </c>
      <c r="C92" s="6">
        <v>11805000</v>
      </c>
      <c r="D92" s="7">
        <f t="shared" si="4"/>
        <v>14230000</v>
      </c>
      <c r="E92" s="6">
        <v>5505000</v>
      </c>
      <c r="F92" s="6">
        <v>0</v>
      </c>
      <c r="G92" s="6">
        <v>0</v>
      </c>
      <c r="H92" s="7">
        <f t="shared" si="5"/>
        <v>5505000</v>
      </c>
      <c r="I92" s="6">
        <v>1895374</v>
      </c>
      <c r="J92" s="7">
        <f t="shared" si="6"/>
        <v>21630374</v>
      </c>
      <c r="L92" s="16">
        <v>8029</v>
      </c>
      <c r="M92" s="10">
        <f t="shared" si="7"/>
        <v>2694</v>
      </c>
    </row>
    <row r="93" spans="1:13" x14ac:dyDescent="0.2">
      <c r="A93" t="s">
        <v>99</v>
      </c>
      <c r="B93" s="6">
        <v>0</v>
      </c>
      <c r="C93" s="6">
        <v>1338798</v>
      </c>
      <c r="D93" s="7">
        <f t="shared" si="4"/>
        <v>1338798</v>
      </c>
      <c r="E93" s="6">
        <v>0</v>
      </c>
      <c r="F93" s="6">
        <v>315000</v>
      </c>
      <c r="G93" s="6">
        <v>0</v>
      </c>
      <c r="H93" s="7">
        <f t="shared" si="5"/>
        <v>315000</v>
      </c>
      <c r="I93" s="6">
        <v>69403</v>
      </c>
      <c r="J93" s="7">
        <f t="shared" si="6"/>
        <v>1723201</v>
      </c>
      <c r="L93" s="16">
        <v>2815</v>
      </c>
      <c r="M93" s="10">
        <f t="shared" si="7"/>
        <v>612</v>
      </c>
    </row>
    <row r="94" spans="1:13" x14ac:dyDescent="0.2">
      <c r="A94" t="s">
        <v>100</v>
      </c>
      <c r="B94" s="6">
        <v>0</v>
      </c>
      <c r="C94" s="6">
        <v>0</v>
      </c>
      <c r="D94" s="7">
        <f t="shared" si="4"/>
        <v>0</v>
      </c>
      <c r="E94" s="6">
        <v>0</v>
      </c>
      <c r="F94" s="6">
        <v>0</v>
      </c>
      <c r="G94" s="6">
        <v>0</v>
      </c>
      <c r="H94" s="7">
        <f t="shared" si="5"/>
        <v>0</v>
      </c>
      <c r="I94" s="6">
        <v>288445</v>
      </c>
      <c r="J94" s="7">
        <f t="shared" si="6"/>
        <v>288445</v>
      </c>
      <c r="L94" s="16">
        <v>216</v>
      </c>
      <c r="M94" s="10">
        <f t="shared" si="7"/>
        <v>1335</v>
      </c>
    </row>
    <row r="95" spans="1:13" x14ac:dyDescent="0.2">
      <c r="A95" t="s">
        <v>101</v>
      </c>
      <c r="B95" s="6">
        <v>0</v>
      </c>
      <c r="C95" s="6">
        <v>0</v>
      </c>
      <c r="D95" s="7">
        <f t="shared" si="4"/>
        <v>0</v>
      </c>
      <c r="E95" s="6">
        <v>0</v>
      </c>
      <c r="F95" s="6">
        <v>0</v>
      </c>
      <c r="G95" s="6">
        <v>0</v>
      </c>
      <c r="H95" s="7">
        <f t="shared" si="5"/>
        <v>0</v>
      </c>
      <c r="I95" s="6">
        <v>696591</v>
      </c>
      <c r="J95" s="7">
        <f t="shared" si="6"/>
        <v>696591</v>
      </c>
      <c r="L95" s="16">
        <v>1686</v>
      </c>
      <c r="M95" s="10">
        <f t="shared" si="7"/>
        <v>413</v>
      </c>
    </row>
    <row r="96" spans="1:13" x14ac:dyDescent="0.2">
      <c r="A96" s="8" t="s">
        <v>102</v>
      </c>
      <c r="B96" s="6">
        <v>23635000</v>
      </c>
      <c r="C96" s="6">
        <v>0</v>
      </c>
      <c r="D96" s="7">
        <f t="shared" si="4"/>
        <v>23635000</v>
      </c>
      <c r="E96" s="6">
        <v>93930975</v>
      </c>
      <c r="F96" s="9">
        <v>63348970</v>
      </c>
      <c r="G96" s="6">
        <v>0</v>
      </c>
      <c r="H96" s="7">
        <f t="shared" si="5"/>
        <v>157279945</v>
      </c>
      <c r="I96" s="6">
        <v>78140659</v>
      </c>
      <c r="J96" s="7">
        <f t="shared" si="6"/>
        <v>259055604</v>
      </c>
      <c r="L96" s="16">
        <v>67947</v>
      </c>
      <c r="M96" s="10">
        <f t="shared" si="7"/>
        <v>3813</v>
      </c>
    </row>
    <row r="97" spans="1:13" x14ac:dyDescent="0.2">
      <c r="A97" t="s">
        <v>103</v>
      </c>
      <c r="B97" s="6">
        <v>0</v>
      </c>
      <c r="C97" s="6">
        <v>0</v>
      </c>
      <c r="D97" s="7">
        <f t="shared" si="4"/>
        <v>0</v>
      </c>
      <c r="E97" s="6">
        <v>2209878</v>
      </c>
      <c r="F97" s="6">
        <v>4812100</v>
      </c>
      <c r="G97" s="6">
        <v>1304322</v>
      </c>
      <c r="H97" s="7">
        <f t="shared" si="5"/>
        <v>8326300</v>
      </c>
      <c r="I97" s="6">
        <v>562527</v>
      </c>
      <c r="J97" s="7">
        <f t="shared" si="6"/>
        <v>8888827</v>
      </c>
      <c r="L97" s="16">
        <v>2848</v>
      </c>
      <c r="M97" s="10">
        <f t="shared" si="7"/>
        <v>3121</v>
      </c>
    </row>
    <row r="98" spans="1:13" x14ac:dyDescent="0.2">
      <c r="A98" t="s">
        <v>104</v>
      </c>
      <c r="B98" s="6">
        <v>0</v>
      </c>
      <c r="C98" s="6">
        <v>0</v>
      </c>
      <c r="D98" s="7">
        <f t="shared" si="4"/>
        <v>0</v>
      </c>
      <c r="E98" s="6">
        <v>0</v>
      </c>
      <c r="F98" s="6">
        <v>43800</v>
      </c>
      <c r="G98" s="6">
        <v>0</v>
      </c>
      <c r="H98" s="7">
        <f t="shared" si="5"/>
        <v>43800</v>
      </c>
      <c r="I98" s="6">
        <v>91746</v>
      </c>
      <c r="J98" s="7">
        <f t="shared" si="6"/>
        <v>135546</v>
      </c>
      <c r="L98" s="16">
        <v>193</v>
      </c>
      <c r="M98" s="10">
        <f t="shared" si="7"/>
        <v>702</v>
      </c>
    </row>
    <row r="99" spans="1:13" x14ac:dyDescent="0.2">
      <c r="A99" t="s">
        <v>105</v>
      </c>
      <c r="B99" s="6">
        <v>0</v>
      </c>
      <c r="C99" s="6">
        <v>0</v>
      </c>
      <c r="D99" s="7">
        <f t="shared" si="4"/>
        <v>0</v>
      </c>
      <c r="E99" s="6">
        <v>9905000</v>
      </c>
      <c r="F99" s="6">
        <v>0</v>
      </c>
      <c r="G99" s="6">
        <v>0</v>
      </c>
      <c r="H99" s="7">
        <f t="shared" si="5"/>
        <v>9905000</v>
      </c>
      <c r="I99" s="6">
        <v>3634648</v>
      </c>
      <c r="J99" s="7">
        <f t="shared" si="6"/>
        <v>13539648</v>
      </c>
      <c r="L99" s="16">
        <v>10315</v>
      </c>
      <c r="M99" s="10">
        <f t="shared" si="7"/>
        <v>1313</v>
      </c>
    </row>
    <row r="100" spans="1:13" x14ac:dyDescent="0.2">
      <c r="A100" t="s">
        <v>106</v>
      </c>
      <c r="B100" s="6">
        <v>0</v>
      </c>
      <c r="C100" s="6">
        <v>0</v>
      </c>
      <c r="D100" s="7">
        <f t="shared" si="4"/>
        <v>0</v>
      </c>
      <c r="E100" s="6">
        <v>0</v>
      </c>
      <c r="F100" s="6">
        <v>1742800</v>
      </c>
      <c r="G100" s="6">
        <v>0</v>
      </c>
      <c r="H100" s="7">
        <f t="shared" si="5"/>
        <v>1742800</v>
      </c>
      <c r="I100" s="6">
        <v>5604029</v>
      </c>
      <c r="J100" s="7">
        <f t="shared" si="6"/>
        <v>7346829</v>
      </c>
      <c r="L100" s="16">
        <v>9051</v>
      </c>
      <c r="M100" s="10">
        <f t="shared" si="7"/>
        <v>812</v>
      </c>
    </row>
    <row r="101" spans="1:13" x14ac:dyDescent="0.2">
      <c r="A101" t="s">
        <v>107</v>
      </c>
      <c r="B101" s="6">
        <v>0</v>
      </c>
      <c r="C101" s="6">
        <v>0</v>
      </c>
      <c r="D101" s="7">
        <f t="shared" si="4"/>
        <v>0</v>
      </c>
      <c r="E101" s="6">
        <v>0</v>
      </c>
      <c r="F101" s="6">
        <v>990767</v>
      </c>
      <c r="G101" s="6">
        <v>0</v>
      </c>
      <c r="H101" s="7">
        <f t="shared" si="5"/>
        <v>990767</v>
      </c>
      <c r="I101" s="6">
        <v>288516</v>
      </c>
      <c r="J101" s="7">
        <f t="shared" si="6"/>
        <v>1279283</v>
      </c>
      <c r="L101" s="16">
        <v>1047</v>
      </c>
      <c r="M101" s="10">
        <f t="shared" si="7"/>
        <v>1222</v>
      </c>
    </row>
    <row r="102" spans="1:13" x14ac:dyDescent="0.2">
      <c r="A102" t="s">
        <v>108</v>
      </c>
      <c r="B102" s="6">
        <v>0</v>
      </c>
      <c r="C102" s="6">
        <v>0</v>
      </c>
      <c r="D102" s="7">
        <f t="shared" si="4"/>
        <v>0</v>
      </c>
      <c r="E102" s="6">
        <v>0</v>
      </c>
      <c r="F102" s="6">
        <v>0</v>
      </c>
      <c r="G102" s="6">
        <v>0</v>
      </c>
      <c r="H102" s="7">
        <f t="shared" si="5"/>
        <v>0</v>
      </c>
      <c r="I102" s="6">
        <v>1199796</v>
      </c>
      <c r="J102" s="7">
        <f t="shared" si="6"/>
        <v>1199796</v>
      </c>
      <c r="L102" s="16">
        <v>14106</v>
      </c>
      <c r="M102" s="10">
        <f t="shared" si="7"/>
        <v>85</v>
      </c>
    </row>
    <row r="103" spans="1:13" x14ac:dyDescent="0.2">
      <c r="A103" t="s">
        <v>109</v>
      </c>
      <c r="B103" s="6">
        <v>0</v>
      </c>
      <c r="C103" s="6">
        <v>0</v>
      </c>
      <c r="D103" s="7">
        <f t="shared" si="4"/>
        <v>0</v>
      </c>
      <c r="E103" s="6">
        <v>4060000</v>
      </c>
      <c r="F103" s="6">
        <v>2007600</v>
      </c>
      <c r="G103" s="6">
        <v>0</v>
      </c>
      <c r="H103" s="7">
        <f t="shared" si="5"/>
        <v>6067600</v>
      </c>
      <c r="I103" s="6">
        <v>6476039</v>
      </c>
      <c r="J103" s="7">
        <f t="shared" si="6"/>
        <v>12543639</v>
      </c>
      <c r="L103" s="16">
        <v>5716</v>
      </c>
      <c r="M103" s="10">
        <f t="shared" si="7"/>
        <v>2194</v>
      </c>
    </row>
    <row r="104" spans="1:13" x14ac:dyDescent="0.2">
      <c r="A104" t="s">
        <v>110</v>
      </c>
      <c r="B104" s="6">
        <v>0</v>
      </c>
      <c r="C104" s="6">
        <v>0</v>
      </c>
      <c r="D104" s="7">
        <f t="shared" si="4"/>
        <v>0</v>
      </c>
      <c r="E104" s="6">
        <v>0</v>
      </c>
      <c r="F104" s="6">
        <v>0</v>
      </c>
      <c r="G104" s="6">
        <v>0</v>
      </c>
      <c r="H104" s="7">
        <f t="shared" si="5"/>
        <v>0</v>
      </c>
      <c r="I104" s="6">
        <v>2663117</v>
      </c>
      <c r="J104" s="7">
        <f t="shared" si="6"/>
        <v>2663117</v>
      </c>
      <c r="L104" s="16">
        <v>69</v>
      </c>
      <c r="M104" s="10">
        <f t="shared" si="7"/>
        <v>38596</v>
      </c>
    </row>
    <row r="105" spans="1:13" x14ac:dyDescent="0.2">
      <c r="A105" t="s">
        <v>111</v>
      </c>
      <c r="B105" s="6">
        <v>0</v>
      </c>
      <c r="C105" s="6">
        <v>0</v>
      </c>
      <c r="D105" s="7">
        <f t="shared" si="4"/>
        <v>0</v>
      </c>
      <c r="E105" s="6">
        <v>0</v>
      </c>
      <c r="F105" s="6">
        <v>0</v>
      </c>
      <c r="G105" s="6">
        <v>0</v>
      </c>
      <c r="H105" s="7">
        <f t="shared" si="5"/>
        <v>0</v>
      </c>
      <c r="I105" s="6">
        <v>43137</v>
      </c>
      <c r="J105" s="7">
        <f t="shared" si="6"/>
        <v>43137</v>
      </c>
      <c r="L105" s="16">
        <v>798</v>
      </c>
      <c r="M105" s="10">
        <f t="shared" si="7"/>
        <v>54</v>
      </c>
    </row>
    <row r="106" spans="1:13" x14ac:dyDescent="0.2">
      <c r="A106" t="s">
        <v>112</v>
      </c>
      <c r="B106" s="6">
        <v>0</v>
      </c>
      <c r="C106" s="6">
        <v>0</v>
      </c>
      <c r="D106" s="7">
        <f t="shared" si="4"/>
        <v>0</v>
      </c>
      <c r="E106" s="6">
        <v>0</v>
      </c>
      <c r="F106" s="6">
        <v>0</v>
      </c>
      <c r="G106" s="6">
        <v>0</v>
      </c>
      <c r="H106" s="7">
        <f t="shared" si="5"/>
        <v>0</v>
      </c>
      <c r="I106" s="6">
        <v>701435</v>
      </c>
      <c r="J106" s="7">
        <f t="shared" si="6"/>
        <v>701435</v>
      </c>
      <c r="L106" s="16">
        <v>1130</v>
      </c>
      <c r="M106" s="10">
        <f t="shared" si="7"/>
        <v>621</v>
      </c>
    </row>
    <row r="107" spans="1:13" x14ac:dyDescent="0.2">
      <c r="A107" t="s">
        <v>113</v>
      </c>
      <c r="B107" s="6">
        <v>0</v>
      </c>
      <c r="C107" s="6">
        <v>0</v>
      </c>
      <c r="D107" s="7">
        <f t="shared" si="4"/>
        <v>0</v>
      </c>
      <c r="E107" s="6">
        <v>0</v>
      </c>
      <c r="F107" s="6">
        <v>0</v>
      </c>
      <c r="G107" s="6">
        <v>0</v>
      </c>
      <c r="H107" s="7">
        <f t="shared" si="5"/>
        <v>0</v>
      </c>
      <c r="I107" s="6">
        <v>143915</v>
      </c>
      <c r="J107" s="7">
        <f t="shared" si="6"/>
        <v>143915</v>
      </c>
      <c r="L107" s="16">
        <v>541</v>
      </c>
      <c r="M107" s="10">
        <f t="shared" si="7"/>
        <v>266</v>
      </c>
    </row>
    <row r="108" spans="1:13" x14ac:dyDescent="0.2">
      <c r="A108" t="s">
        <v>114</v>
      </c>
      <c r="B108" s="6">
        <v>0</v>
      </c>
      <c r="C108" s="6">
        <v>0</v>
      </c>
      <c r="D108" s="7">
        <f t="shared" si="4"/>
        <v>0</v>
      </c>
      <c r="E108" s="6">
        <v>0</v>
      </c>
      <c r="F108" s="6">
        <v>0</v>
      </c>
      <c r="G108" s="6">
        <v>0</v>
      </c>
      <c r="H108" s="7">
        <f t="shared" si="5"/>
        <v>0</v>
      </c>
      <c r="I108" s="6">
        <v>7350704</v>
      </c>
      <c r="J108" s="7">
        <f t="shared" si="6"/>
        <v>7350704</v>
      </c>
      <c r="L108" s="16">
        <v>6475</v>
      </c>
      <c r="M108" s="10">
        <f t="shared" si="7"/>
        <v>1135</v>
      </c>
    </row>
    <row r="109" spans="1:13" x14ac:dyDescent="0.2">
      <c r="A109" s="8" t="s">
        <v>115</v>
      </c>
      <c r="B109" s="6">
        <v>0</v>
      </c>
      <c r="C109" s="6">
        <v>0</v>
      </c>
      <c r="D109" s="7">
        <f t="shared" si="4"/>
        <v>0</v>
      </c>
      <c r="E109" s="6">
        <v>0</v>
      </c>
      <c r="F109" s="6">
        <v>0</v>
      </c>
      <c r="G109" s="6">
        <v>0</v>
      </c>
      <c r="H109" s="7">
        <f t="shared" si="5"/>
        <v>0</v>
      </c>
      <c r="I109" s="6">
        <v>6920167</v>
      </c>
      <c r="J109" s="7">
        <f t="shared" si="6"/>
        <v>6920167</v>
      </c>
      <c r="L109" s="16">
        <v>5363</v>
      </c>
      <c r="M109" s="10">
        <f t="shared" si="7"/>
        <v>1290</v>
      </c>
    </row>
    <row r="110" spans="1:13" x14ac:dyDescent="0.2">
      <c r="A110" t="s">
        <v>116</v>
      </c>
      <c r="B110" s="6">
        <v>0</v>
      </c>
      <c r="C110" s="6">
        <v>0</v>
      </c>
      <c r="D110" s="7">
        <f t="shared" si="4"/>
        <v>0</v>
      </c>
      <c r="E110" s="6">
        <v>0</v>
      </c>
      <c r="F110" s="6">
        <v>0</v>
      </c>
      <c r="G110" s="6">
        <v>0</v>
      </c>
      <c r="H110" s="7">
        <f t="shared" si="5"/>
        <v>0</v>
      </c>
      <c r="I110" s="6">
        <v>1177160</v>
      </c>
      <c r="J110" s="7">
        <f t="shared" si="6"/>
        <v>1177160</v>
      </c>
      <c r="L110" s="16">
        <v>2842</v>
      </c>
      <c r="M110" s="10">
        <f t="shared" si="7"/>
        <v>414</v>
      </c>
    </row>
    <row r="111" spans="1:13" x14ac:dyDescent="0.2">
      <c r="A111" t="s">
        <v>117</v>
      </c>
      <c r="B111" s="6">
        <v>0</v>
      </c>
      <c r="C111" s="6">
        <v>0</v>
      </c>
      <c r="D111" s="7">
        <f t="shared" si="4"/>
        <v>0</v>
      </c>
      <c r="E111" s="6">
        <v>0</v>
      </c>
      <c r="F111" s="6">
        <v>445000</v>
      </c>
      <c r="G111" s="6">
        <v>0</v>
      </c>
      <c r="H111" s="7">
        <f t="shared" si="5"/>
        <v>445000</v>
      </c>
      <c r="I111" s="6">
        <v>7319</v>
      </c>
      <c r="J111" s="7">
        <f t="shared" si="6"/>
        <v>452319</v>
      </c>
      <c r="L111" s="16">
        <v>446</v>
      </c>
      <c r="M111" s="10">
        <f t="shared" si="7"/>
        <v>1014</v>
      </c>
    </row>
    <row r="112" spans="1:13" x14ac:dyDescent="0.2">
      <c r="A112" t="s">
        <v>118</v>
      </c>
      <c r="B112" s="6">
        <v>0</v>
      </c>
      <c r="C112" s="6">
        <v>0</v>
      </c>
      <c r="D112" s="7">
        <f t="shared" si="4"/>
        <v>0</v>
      </c>
      <c r="E112" s="6">
        <v>0</v>
      </c>
      <c r="F112" s="6">
        <v>0</v>
      </c>
      <c r="G112" s="6">
        <v>0</v>
      </c>
      <c r="H112" s="7">
        <f t="shared" si="5"/>
        <v>0</v>
      </c>
      <c r="I112" s="6">
        <v>0</v>
      </c>
      <c r="J112" s="7">
        <f t="shared" si="6"/>
        <v>0</v>
      </c>
      <c r="L112" s="16">
        <v>152</v>
      </c>
      <c r="M112" s="10">
        <f t="shared" si="7"/>
        <v>0</v>
      </c>
    </row>
    <row r="113" spans="1:13" x14ac:dyDescent="0.2">
      <c r="A113" t="s">
        <v>119</v>
      </c>
      <c r="B113" s="6">
        <v>0</v>
      </c>
      <c r="C113" s="6">
        <v>0</v>
      </c>
      <c r="D113" s="7">
        <f t="shared" si="4"/>
        <v>0</v>
      </c>
      <c r="E113" s="6">
        <v>0</v>
      </c>
      <c r="F113" s="6">
        <v>0</v>
      </c>
      <c r="G113" s="6">
        <v>0</v>
      </c>
      <c r="H113" s="7">
        <f t="shared" si="5"/>
        <v>0</v>
      </c>
      <c r="I113" s="6">
        <v>277359</v>
      </c>
      <c r="J113" s="7">
        <f t="shared" si="6"/>
        <v>277359</v>
      </c>
      <c r="L113" s="16">
        <v>314</v>
      </c>
      <c r="M113" s="10">
        <f t="shared" si="7"/>
        <v>883</v>
      </c>
    </row>
    <row r="114" spans="1:13" x14ac:dyDescent="0.2">
      <c r="A114" t="s">
        <v>120</v>
      </c>
      <c r="B114" s="6">
        <v>0</v>
      </c>
      <c r="C114" s="6">
        <v>0</v>
      </c>
      <c r="D114" s="7">
        <f t="shared" si="4"/>
        <v>0</v>
      </c>
      <c r="E114" s="6">
        <v>0</v>
      </c>
      <c r="F114" s="6">
        <v>112205</v>
      </c>
      <c r="G114" s="6"/>
      <c r="H114" s="7">
        <f t="shared" si="5"/>
        <v>112205</v>
      </c>
      <c r="I114" s="6">
        <v>0</v>
      </c>
      <c r="J114" s="7">
        <f t="shared" si="6"/>
        <v>112205</v>
      </c>
      <c r="L114" s="16">
        <v>253</v>
      </c>
      <c r="M114" s="10">
        <f t="shared" si="7"/>
        <v>443</v>
      </c>
    </row>
    <row r="115" spans="1:13" x14ac:dyDescent="0.2">
      <c r="A115" t="s">
        <v>121</v>
      </c>
      <c r="B115" s="6">
        <v>0</v>
      </c>
      <c r="C115" s="6">
        <v>0</v>
      </c>
      <c r="D115" s="7">
        <f t="shared" si="4"/>
        <v>0</v>
      </c>
      <c r="E115" s="6">
        <v>0</v>
      </c>
      <c r="F115" s="6">
        <v>0</v>
      </c>
      <c r="G115" s="6">
        <v>0</v>
      </c>
      <c r="H115" s="7">
        <f t="shared" si="5"/>
        <v>0</v>
      </c>
      <c r="I115" s="6">
        <v>0</v>
      </c>
      <c r="J115" s="7">
        <f t="shared" si="6"/>
        <v>0</v>
      </c>
      <c r="L115">
        <v>449</v>
      </c>
    </row>
    <row r="116" spans="1:13" x14ac:dyDescent="0.2">
      <c r="B116" s="6"/>
      <c r="C116" s="6"/>
      <c r="D116" s="6"/>
      <c r="E116" s="6"/>
      <c r="F116" s="6"/>
      <c r="G116" s="6"/>
      <c r="H116" s="6"/>
      <c r="I116" s="6"/>
      <c r="J116" s="6"/>
      <c r="L116" s="17"/>
      <c r="M116" s="18"/>
    </row>
    <row r="117" spans="1:13" x14ac:dyDescent="0.2">
      <c r="A117" t="s">
        <v>122</v>
      </c>
      <c r="B117" s="6">
        <f t="shared" ref="B117:J117" si="8">SUM(B9:B116)</f>
        <v>448183300</v>
      </c>
      <c r="C117" s="6">
        <f t="shared" si="8"/>
        <v>41841560</v>
      </c>
      <c r="D117" s="6">
        <f t="shared" si="8"/>
        <v>490024860</v>
      </c>
      <c r="E117" s="6">
        <f t="shared" si="8"/>
        <v>495621502</v>
      </c>
      <c r="F117" s="6">
        <f t="shared" si="8"/>
        <v>298928157</v>
      </c>
      <c r="G117" s="6">
        <f t="shared" si="8"/>
        <v>132534919</v>
      </c>
      <c r="H117" s="6">
        <f t="shared" si="8"/>
        <v>927084578</v>
      </c>
      <c r="I117" s="6">
        <f t="shared" si="8"/>
        <v>524493560</v>
      </c>
      <c r="J117" s="6">
        <f t="shared" si="8"/>
        <v>1941602998</v>
      </c>
      <c r="L117" s="17">
        <f>SUM(L10:L116)</f>
        <v>1329209</v>
      </c>
      <c r="M117" s="18">
        <f>ROUND(IF(L117=0,0,(J117/L117)),0)</f>
        <v>1461</v>
      </c>
    </row>
  </sheetData>
  <mergeCells count="1">
    <mergeCell ref="A1:F1"/>
  </mergeCells>
  <pageMargins left="0.5" right="0.5" top="0.5" bottom="0.5" header="0.5" footer="0.25"/>
  <pageSetup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Muni</vt:lpstr>
      <vt:lpstr>Muni!Print_Area</vt:lpstr>
      <vt:lpstr>Muni!Print_Titles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Gonzales</dc:creator>
  <cp:lastModifiedBy>Crystal Garcia</cp:lastModifiedBy>
  <dcterms:created xsi:type="dcterms:W3CDTF">2018-03-12T20:03:56Z</dcterms:created>
  <dcterms:modified xsi:type="dcterms:W3CDTF">2018-03-13T14:50:55Z</dcterms:modified>
</cp:coreProperties>
</file>