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Small Counties (protected info)\FY 2021 Small Counties Dist\Website Information\"/>
    </mc:Choice>
  </mc:AlternateContent>
  <bookViews>
    <workbookView xWindow="0" yWindow="0" windowWidth="28800" windowHeight="13935"/>
  </bookViews>
  <sheets>
    <sheet name="FINAL SmallCo Assist Funding" sheetId="1" r:id="rId1"/>
  </sheets>
  <externalReferences>
    <externalReference r:id="rId2"/>
  </externalReferences>
  <definedNames>
    <definedName name="_xlnm._FilterDatabase" localSheetId="0" hidden="1">'FINAL SmallCo Assist Funding'!$B$11:$D$43</definedName>
    <definedName name="_Key1" hidden="1">#REF!</definedName>
    <definedName name="_Order1" hidden="1">255</definedName>
    <definedName name="_ROW1">#REF!</definedName>
    <definedName name="_ROW2">#REF!</definedName>
    <definedName name="_ROW3">#REF!</definedName>
    <definedName name="_Sort" hidden="1">#REF!</definedName>
    <definedName name="IMPOSED">#REF!</definedName>
    <definedName name="MUNICIPALITY">#REF!</definedName>
    <definedName name="Print_Area_MI">#REF!</definedName>
    <definedName name="Print_Titles_MI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4" i="1"/>
  <c r="D17" i="1"/>
  <c r="D20" i="1"/>
  <c r="D13" i="1"/>
  <c r="D15" i="1"/>
  <c r="D16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5" i="1"/>
  <c r="D43" i="1"/>
  <c r="D11" i="1"/>
  <c r="B4" i="1"/>
  <c r="B2" i="1"/>
</calcChain>
</file>

<file path=xl/sharedStrings.xml><?xml version="1.0" encoding="utf-8"?>
<sst xmlns="http://schemas.openxmlformats.org/spreadsheetml/2006/main" count="71" uniqueCount="40">
  <si>
    <t>SMALL COUNTIES ASSISTANCE DISTRIBUTION</t>
  </si>
  <si>
    <t>COUNTY</t>
  </si>
  <si>
    <t>Eligibility</t>
  </si>
  <si>
    <t>DISTRIBUTION</t>
  </si>
  <si>
    <t>Bernalillo</t>
  </si>
  <si>
    <t>n/a</t>
  </si>
  <si>
    <t>Catron</t>
  </si>
  <si>
    <t>eligible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</si>
  <si>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</si>
  <si>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</si>
  <si>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</si>
  <si>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</si>
  <si>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</si>
  <si>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</si>
  <si>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</si>
  <si>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</si>
  <si>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</si>
  <si>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</si>
  <si>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</si>
  <si>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</si>
  <si>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</si>
  <si>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</si>
  <si>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</si>
  <si>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</si>
  <si>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</si>
  <si>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</si>
  <si>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</si>
  <si>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</si>
  <si>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</si>
  <si>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</si>
  <si>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</si>
  <si>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</si>
  <si>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</si>
  <si>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</si>
  <si>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</si>
  <si>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</si>
  <si>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</si>
  <si>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</si>
  <si>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</si>
  <si>
    <t>TOTAL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</si>
</sst>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164" formatCode="0_);\(0\)"/>
    <numFmt numFmtId="165" formatCode="#,##0.000_);\(#,##0.000\)"/>
    <numFmt numFmtId="166" formatCode="#,##0.0000_);\(#,##0.0000\)"/>
  </numFmts>
  <fonts count="9" x14ac:knownFonts="1">
    <font>
      <sz val="12"/>
      <name val="Helv"/>
    </font>
    <font>
      <sz val="12"/>
      <name val="Helv"/>
    </font>
    <font>
      <b/>
      <sz val="12"/>
      <name val="Helv"/>
    </font>
    <font>
      <b/>
      <sz val="14"/>
      <name val="Arial"/>
      <family val="2"/>
    </font>
    <font>
      <b/>
      <sz val="12"/>
      <name val="Arial"/>
      <family val="2"/>
    </font>
    <font>
      <sz val="12"/>
      <color rgb="FFFF0000"/>
      <name val="Helv"/>
    </font>
    <font>
      <b/>
      <sz val="12"/>
      <color indexed="12"/>
      <name val="Helv"/>
    </font>
    <font>
      <b/>
      <sz val="12"/>
      <color indexed="12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43">
    <xf numFmtId="0" fontId="0" fillId="0" borderId="0" xfId="0"/>
    <xf numFmtId="37" fontId="2" fillId="0" borderId="0" xfId="1" applyFont="1" applyFill="1" applyProtection="1"/>
    <xf numFmtId="37" fontId="1" fillId="0" borderId="0" xfId="1" applyProtection="1"/>
    <xf numFmtId="37" fontId="1" fillId="0" borderId="0" xfId="1" applyFill="1" applyAlignment="1" applyProtection="1">
      <alignment horizontal="center" vertical="center"/>
    </xf>
    <xf numFmtId="37" fontId="1" fillId="0" borderId="0" xfId="1" applyFill="1" applyProtection="1"/>
    <xf numFmtId="0" fontId="0" fillId="0" borderId="0" xfId="0" applyProtection="1"/>
    <xf numFmtId="37" fontId="3" fillId="0" borderId="0" xfId="1" applyFont="1" applyBorder="1" applyAlignment="1" applyProtection="1"/>
    <xf numFmtId="14" fontId="2" fillId="0" borderId="0" xfId="1" applyNumberFormat="1" applyFont="1" applyBorder="1" applyProtection="1"/>
    <xf numFmtId="37" fontId="4" fillId="0" borderId="0" xfId="1" applyFont="1" applyFill="1" applyBorder="1" applyProtection="1"/>
    <xf numFmtId="37" fontId="5" fillId="0" borderId="0" xfId="1" applyFont="1" applyFill="1" applyAlignment="1" applyProtection="1">
      <alignment horizontal="center" vertical="center"/>
    </xf>
    <xf numFmtId="49" fontId="6" fillId="0" borderId="0" xfId="1" applyNumberFormat="1" applyFont="1" applyBorder="1" applyProtection="1"/>
    <xf numFmtId="37" fontId="1" fillId="0" borderId="0" xfId="1" applyBorder="1" applyProtection="1"/>
    <xf numFmtId="37" fontId="4" fillId="0" borderId="1" xfId="1" applyFont="1" applyFill="1" applyBorder="1" applyProtection="1"/>
    <xf numFmtId="37" fontId="4" fillId="0" borderId="2" xfId="1" applyFont="1" applyFill="1" applyBorder="1" applyAlignment="1" applyProtection="1">
      <alignment horizontal="center"/>
    </xf>
    <xf numFmtId="37" fontId="4" fillId="0" borderId="2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37" fontId="4" fillId="0" borderId="3" xfId="1" applyFont="1" applyFill="1" applyBorder="1" applyAlignment="1" applyProtection="1">
      <alignment horizontal="center" vertical="center"/>
    </xf>
    <xf numFmtId="37" fontId="1" fillId="0" borderId="5" xfId="1" applyFill="1" applyBorder="1" applyProtection="1"/>
    <xf numFmtId="0" fontId="7" fillId="0" borderId="3" xfId="1" applyNumberFormat="1" applyFont="1" applyFill="1" applyBorder="1" applyAlignment="1" applyProtection="1">
      <alignment horizontal="center"/>
      <protection locked="0"/>
    </xf>
    <xf numFmtId="0" fontId="7" fillId="0" borderId="3" xfId="1" applyNumberFormat="1" applyFont="1" applyFill="1" applyBorder="1" applyAlignment="1" applyProtection="1">
      <alignment horizontal="center" vertical="center"/>
      <protection locked="0"/>
    </xf>
    <xf numFmtId="37" fontId="1" fillId="0" borderId="6" xfId="1" applyBorder="1" applyProtection="1"/>
    <xf numFmtId="37" fontId="7" fillId="0" borderId="7" xfId="1" applyFont="1" applyFill="1" applyBorder="1" applyAlignment="1" applyProtection="1">
      <alignment horizontal="center"/>
    </xf>
    <xf numFmtId="0" fontId="7" fillId="0" borderId="7" xfId="1" applyNumberFormat="1" applyFont="1" applyFill="1" applyBorder="1" applyAlignment="1" applyProtection="1">
      <alignment horizontal="center" vertical="center"/>
      <protection locked="0"/>
    </xf>
    <xf numFmtId="37" fontId="1" fillId="0" borderId="0" xfId="1" applyFont="1" applyFill="1" applyBorder="1" applyProtection="1"/>
    <xf numFmtId="0" fontId="4" fillId="0" borderId="3" xfId="0" applyFont="1" applyFill="1" applyBorder="1" applyProtection="1"/>
    <xf numFmtId="165" fontId="4" fillId="0" borderId="4" xfId="1" applyNumberFormat="1" applyFont="1" applyFill="1" applyBorder="1" applyProtection="1"/>
    <xf numFmtId="37" fontId="4" fillId="0" borderId="8" xfId="1" applyFont="1" applyFill="1" applyBorder="1" applyAlignment="1" applyProtection="1">
      <alignment horizontal="center" vertical="center"/>
    </xf>
    <xf numFmtId="37" fontId="1" fillId="0" borderId="0" xfId="1" applyFill="1" applyBorder="1" applyProtection="1"/>
    <xf numFmtId="37" fontId="4" fillId="0" borderId="4" xfId="1" applyFont="1" applyFill="1" applyBorder="1" applyAlignment="1" applyProtection="1">
      <alignment horizontal="center" vertical="center"/>
    </xf>
    <xf numFmtId="166" fontId="1" fillId="0" borderId="0" xfId="1" applyNumberFormat="1" applyFill="1" applyBorder="1" applyProtection="1"/>
    <xf numFmtId="6" fontId="4" fillId="0" borderId="0" xfId="1" applyNumberFormat="1" applyFont="1" applyFill="1" applyBorder="1" applyAlignment="1" applyProtection="1">
      <alignment horizontal="right"/>
    </xf>
    <xf numFmtId="37" fontId="1" fillId="0" borderId="9" xfId="1" applyFill="1" applyBorder="1" applyProtection="1"/>
    <xf numFmtId="5" fontId="4" fillId="0" borderId="10" xfId="1" applyNumberFormat="1" applyFont="1" applyFill="1" applyBorder="1" applyAlignment="1" applyProtection="1">
      <alignment horizontal="right"/>
    </xf>
    <xf numFmtId="37" fontId="1" fillId="0" borderId="11" xfId="1" applyFill="1" applyBorder="1" applyAlignment="1" applyProtection="1">
      <alignment horizontal="center" vertical="center"/>
    </xf>
    <xf numFmtId="37" fontId="2" fillId="0" borderId="12" xfId="1" applyFont="1" applyFill="1" applyBorder="1" applyProtection="1"/>
    <xf numFmtId="5" fontId="4" fillId="0" borderId="1" xfId="1" applyNumberFormat="1" applyFont="1" applyFill="1" applyBorder="1" applyAlignment="1" applyProtection="1">
      <alignment horizontal="right"/>
    </xf>
    <xf numFmtId="6" fontId="4" fillId="0" borderId="13" xfId="1" applyNumberFormat="1" applyFont="1" applyFill="1" applyBorder="1" applyAlignment="1" applyProtection="1">
      <alignment horizontal="center" vertical="center"/>
    </xf>
    <xf numFmtId="5" fontId="4" fillId="0" borderId="0" xfId="1" applyNumberFormat="1" applyFont="1" applyFill="1" applyAlignment="1" applyProtection="1">
      <alignment horizontal="right"/>
    </xf>
    <xf numFmtId="37" fontId="4" fillId="0" borderId="0" xfId="1" applyFont="1" applyFill="1" applyProtection="1"/>
    <xf numFmtId="37" fontId="4" fillId="0" borderId="0" xfId="1" applyFont="1" applyFill="1" applyAlignment="1" applyProtection="1">
      <alignment horizontal="center"/>
    </xf>
    <xf numFmtId="6" fontId="4" fillId="0" borderId="0" xfId="1" applyNumberFormat="1" applyFont="1" applyFill="1" applyProtection="1"/>
    <xf numFmtId="37" fontId="8" fillId="0" borderId="0" xfId="1" applyFont="1" applyFill="1" applyAlignment="1" applyProtection="1">
      <alignment horizontal="center"/>
    </xf>
  </cellXfs>
  <cellStyles count="2">
    <cellStyle name="Normal" xfId="0" builtinId="0"/>
    <cellStyle name="Normal_SMALL-COUNTY-2003-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Special%20Projects/Small%20Counties%20(protected%20info)/FY%202021%20Small%20Counties%20Dist/FY%202021%20SMALL%20COUNTIES%20ASSISTANCE%20D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 Info"/>
      <sheetName val="PriorYrPropTaxFinalValuations"/>
      <sheetName val="AnnualImplicitPriceDeflatrIndex"/>
      <sheetName val="Co PropTax Imposed Rates"/>
      <sheetName val="Population(certified or census)"/>
      <sheetName val="CompliantAssessors(certified)"/>
      <sheetName val="JulyGRTEnactmentDateTable"/>
      <sheetName val="Prior Yr Small Co Assist Dist"/>
      <sheetName val="FINAL SmallCo Dist"/>
      <sheetName val="DISTRIBUTION DETERMINATION"/>
      <sheetName val="4-61-2.F Qualifying Cnty"/>
      <sheetName val="Dist Factors"/>
      <sheetName val="FINAL SmallCo Assist Funding"/>
      <sheetName val="History Tab"/>
    </sheetNames>
    <sheetDataSet>
      <sheetData sheetId="0">
        <row r="2">
          <cell r="B2" t="str">
            <v>FY 2020-2021</v>
          </cell>
        </row>
        <row r="4">
          <cell r="B4">
            <v>44104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J9" t="str">
            <v>-</v>
          </cell>
        </row>
        <row r="10">
          <cell r="J10">
            <v>534000</v>
          </cell>
        </row>
        <row r="11">
          <cell r="J11" t="str">
            <v>-</v>
          </cell>
        </row>
        <row r="12">
          <cell r="J12">
            <v>279000</v>
          </cell>
        </row>
        <row r="13">
          <cell r="J13" t="str">
            <v>-</v>
          </cell>
        </row>
        <row r="14">
          <cell r="J14" t="str">
            <v>-</v>
          </cell>
        </row>
        <row r="15">
          <cell r="J15">
            <v>604000</v>
          </cell>
        </row>
        <row r="16">
          <cell r="J16" t="str">
            <v>-</v>
          </cell>
        </row>
        <row r="17">
          <cell r="J17" t="str">
            <v>-</v>
          </cell>
        </row>
        <row r="18">
          <cell r="J18">
            <v>173000</v>
          </cell>
        </row>
        <row r="19">
          <cell r="J19">
            <v>481000</v>
          </cell>
        </row>
        <row r="20">
          <cell r="J20">
            <v>813000</v>
          </cell>
        </row>
        <row r="21">
          <cell r="J21">
            <v>481000</v>
          </cell>
        </row>
        <row r="22">
          <cell r="J22" t="str">
            <v>-</v>
          </cell>
        </row>
        <row r="23">
          <cell r="J23" t="str">
            <v>-</v>
          </cell>
        </row>
        <row r="24">
          <cell r="J24">
            <v>173000</v>
          </cell>
        </row>
        <row r="25">
          <cell r="J25">
            <v>193000</v>
          </cell>
        </row>
        <row r="26">
          <cell r="J26" t="str">
            <v>-</v>
          </cell>
        </row>
        <row r="27">
          <cell r="J27">
            <v>481000</v>
          </cell>
        </row>
        <row r="28">
          <cell r="J28" t="str">
            <v>-</v>
          </cell>
        </row>
        <row r="29">
          <cell r="J29">
            <v>358000</v>
          </cell>
        </row>
        <row r="30">
          <cell r="J30">
            <v>193000</v>
          </cell>
        </row>
        <row r="31">
          <cell r="J31">
            <v>279000</v>
          </cell>
        </row>
        <row r="32">
          <cell r="J32" t="str">
            <v>-</v>
          </cell>
        </row>
        <row r="33">
          <cell r="J33" t="str">
            <v>-</v>
          </cell>
        </row>
        <row r="34">
          <cell r="J34">
            <v>193000</v>
          </cell>
        </row>
        <row r="35">
          <cell r="J35" t="str">
            <v>-</v>
          </cell>
        </row>
        <row r="36">
          <cell r="J36">
            <v>358000</v>
          </cell>
        </row>
        <row r="37">
          <cell r="J37">
            <v>279000</v>
          </cell>
        </row>
        <row r="38">
          <cell r="J38">
            <v>193000</v>
          </cell>
        </row>
        <row r="39">
          <cell r="J39">
            <v>279000</v>
          </cell>
        </row>
        <row r="40">
          <cell r="J40">
            <v>481000</v>
          </cell>
        </row>
        <row r="41">
          <cell r="J41" t="str">
            <v>-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FFFF"/>
  </sheetPr>
  <dimension ref="A1:G96"/>
  <sheetViews>
    <sheetView tabSelected="1" workbookViewId="0">
      <selection activeCell="H26" sqref="H26"/>
    </sheetView>
  </sheetViews>
  <sheetFormatPr defaultColWidth="12.6640625" defaultRowHeight="15.75" x14ac:dyDescent="0.25"/>
  <cols>
    <col min="1" max="1" width="6.44140625" style="5" customWidth="1"/>
    <col min="2" max="2" width="20.109375" style="2" customWidth="1"/>
    <col min="3" max="3" width="18.33203125" style="39" customWidth="1"/>
    <col min="4" max="4" width="18.33203125" style="3" bestFit="1" customWidth="1"/>
    <col min="5" max="5" width="15.6640625" style="4" customWidth="1"/>
    <col min="6" max="16384" width="12.6640625" style="4"/>
  </cols>
  <sheetData>
    <row r="1" spans="1:7" x14ac:dyDescent="0.25">
      <c r="A1" s="1"/>
      <c r="C1" s="2"/>
    </row>
    <row r="2" spans="1:7" ht="18" x14ac:dyDescent="0.25">
      <c r="B2" s="6" t="str">
        <f>+'[1]FY Info'!B2</f>
        <v>FY 2020-2021</v>
      </c>
      <c r="C2" s="6"/>
    </row>
    <row r="3" spans="1:7" ht="18" x14ac:dyDescent="0.25">
      <c r="B3" s="6" t="s">
        <v>0</v>
      </c>
      <c r="C3" s="6"/>
    </row>
    <row r="4" spans="1:7" x14ac:dyDescent="0.25">
      <c r="B4" s="7">
        <f>+'[1]FY Info'!B4</f>
        <v>44104</v>
      </c>
      <c r="C4" s="8"/>
      <c r="D4" s="9"/>
    </row>
    <row r="5" spans="1:7" x14ac:dyDescent="0.25">
      <c r="B5" s="10"/>
      <c r="C5" s="8"/>
    </row>
    <row r="6" spans="1:7" x14ac:dyDescent="0.25">
      <c r="B6" s="11"/>
      <c r="C6" s="12"/>
    </row>
    <row r="7" spans="1:7" x14ac:dyDescent="0.25">
      <c r="B7" s="13"/>
      <c r="C7" s="13"/>
      <c r="D7" s="14"/>
    </row>
    <row r="8" spans="1:7" x14ac:dyDescent="0.25">
      <c r="B8" s="15" t="s">
        <v>1</v>
      </c>
      <c r="C8" s="16" t="s">
        <v>2</v>
      </c>
      <c r="D8" s="17" t="s">
        <v>3</v>
      </c>
    </row>
    <row r="9" spans="1:7" x14ac:dyDescent="0.25">
      <c r="B9" s="18"/>
      <c r="C9" s="19"/>
      <c r="D9" s="20"/>
    </row>
    <row r="10" spans="1:7" ht="19.899999999999999" customHeight="1" x14ac:dyDescent="0.25">
      <c r="B10" s="21"/>
      <c r="C10" s="22"/>
      <c r="D10" s="23"/>
      <c r="E10" s="24"/>
      <c r="F10" s="24"/>
      <c r="G10" s="24"/>
    </row>
    <row r="11" spans="1:7" hidden="1" x14ac:dyDescent="0.25">
      <c r="B11" s="25" t="s">
        <v>4</v>
      </c>
      <c r="C11" s="26" t="s">
        <v>5</v>
      </c>
      <c r="D11" s="27" t="str">
        <f>'[1]DISTRIBUTION DETERMINATION'!J9</f>
        <v>-</v>
      </c>
      <c r="E11" s="28"/>
      <c r="F11" s="28"/>
      <c r="G11" s="28"/>
    </row>
    <row r="12" spans="1:7" ht="19.899999999999999" customHeight="1" x14ac:dyDescent="0.25">
      <c r="B12" s="25" t="s">
        <v>6</v>
      </c>
      <c r="C12" s="26" t="s">
        <v>7</v>
      </c>
      <c r="D12" s="29">
        <f>'[1]DISTRIBUTION DETERMINATION'!J10</f>
        <v>534000</v>
      </c>
      <c r="E12" s="28"/>
      <c r="F12" s="28"/>
      <c r="G12" s="28"/>
    </row>
    <row r="13" spans="1:7" hidden="1" x14ac:dyDescent="0.25">
      <c r="B13" s="25" t="s">
        <v>8</v>
      </c>
      <c r="C13" s="26" t="s">
        <v>5</v>
      </c>
      <c r="D13" s="29" t="str">
        <f>'[1]DISTRIBUTION DETERMINATION'!J11</f>
        <v>-</v>
      </c>
      <c r="E13" s="28"/>
      <c r="F13" s="28"/>
      <c r="G13" s="28"/>
    </row>
    <row r="14" spans="1:7" ht="19.899999999999999" customHeight="1" x14ac:dyDescent="0.25">
      <c r="B14" s="25" t="s">
        <v>9</v>
      </c>
      <c r="C14" s="26" t="s">
        <v>7</v>
      </c>
      <c r="D14" s="29">
        <f>'[1]DISTRIBUTION DETERMINATION'!J12</f>
        <v>279000</v>
      </c>
      <c r="E14" s="28"/>
      <c r="F14" s="28"/>
      <c r="G14" s="28"/>
    </row>
    <row r="15" spans="1:7" hidden="1" x14ac:dyDescent="0.25">
      <c r="B15" s="25" t="s">
        <v>10</v>
      </c>
      <c r="C15" s="26" t="s">
        <v>5</v>
      </c>
      <c r="D15" s="29" t="str">
        <f>'[1]DISTRIBUTION DETERMINATION'!J13</f>
        <v>-</v>
      </c>
      <c r="E15" s="30"/>
      <c r="F15" s="28"/>
      <c r="G15" s="28"/>
    </row>
    <row r="16" spans="1:7" hidden="1" x14ac:dyDescent="0.25">
      <c r="B16" s="25" t="s">
        <v>11</v>
      </c>
      <c r="C16" s="26" t="s">
        <v>5</v>
      </c>
      <c r="D16" s="29" t="str">
        <f>'[1]DISTRIBUTION DETERMINATION'!J14</f>
        <v>-</v>
      </c>
      <c r="E16" s="28"/>
      <c r="F16" s="28"/>
      <c r="G16" s="28"/>
    </row>
    <row r="17" spans="2:7" ht="19.899999999999999" customHeight="1" x14ac:dyDescent="0.25">
      <c r="B17" s="25" t="s">
        <v>12</v>
      </c>
      <c r="C17" s="26" t="s">
        <v>7</v>
      </c>
      <c r="D17" s="29">
        <f>'[1]DISTRIBUTION DETERMINATION'!J15</f>
        <v>604000</v>
      </c>
      <c r="E17" s="28"/>
      <c r="F17" s="28"/>
      <c r="G17" s="28"/>
    </row>
    <row r="18" spans="2:7" hidden="1" x14ac:dyDescent="0.25">
      <c r="B18" s="25" t="s">
        <v>13</v>
      </c>
      <c r="C18" s="26" t="s">
        <v>5</v>
      </c>
      <c r="D18" s="29" t="str">
        <f>'[1]DISTRIBUTION DETERMINATION'!J16</f>
        <v>-</v>
      </c>
      <c r="E18" s="28"/>
      <c r="F18" s="28"/>
      <c r="G18" s="28"/>
    </row>
    <row r="19" spans="2:7" hidden="1" x14ac:dyDescent="0.25">
      <c r="B19" s="25" t="s">
        <v>14</v>
      </c>
      <c r="C19" s="26" t="s">
        <v>5</v>
      </c>
      <c r="D19" s="29" t="str">
        <f>'[1]DISTRIBUTION DETERMINATION'!J17</f>
        <v>-</v>
      </c>
      <c r="E19" s="28"/>
      <c r="F19" s="28"/>
      <c r="G19" s="28"/>
    </row>
    <row r="20" spans="2:7" ht="19.899999999999999" customHeight="1" x14ac:dyDescent="0.25">
      <c r="B20" s="25" t="s">
        <v>15</v>
      </c>
      <c r="C20" s="26" t="s">
        <v>7</v>
      </c>
      <c r="D20" s="29">
        <f>'[1]DISTRIBUTION DETERMINATION'!J18</f>
        <v>173000</v>
      </c>
      <c r="E20" s="28"/>
      <c r="F20" s="28"/>
      <c r="G20" s="28"/>
    </row>
    <row r="21" spans="2:7" ht="19.899999999999999" customHeight="1" x14ac:dyDescent="0.25">
      <c r="B21" s="25" t="s">
        <v>16</v>
      </c>
      <c r="C21" s="26" t="s">
        <v>7</v>
      </c>
      <c r="D21" s="29">
        <f>'[1]DISTRIBUTION DETERMINATION'!J19</f>
        <v>481000</v>
      </c>
      <c r="E21" s="28"/>
      <c r="F21" s="28"/>
      <c r="G21" s="28"/>
    </row>
    <row r="22" spans="2:7" ht="19.899999999999999" customHeight="1" x14ac:dyDescent="0.25">
      <c r="B22" s="25" t="s">
        <v>17</v>
      </c>
      <c r="C22" s="26" t="s">
        <v>7</v>
      </c>
      <c r="D22" s="29">
        <f>'[1]DISTRIBUTION DETERMINATION'!J20</f>
        <v>813000</v>
      </c>
      <c r="E22" s="28"/>
      <c r="F22" s="28"/>
      <c r="G22" s="28"/>
    </row>
    <row r="23" spans="2:7" ht="19.899999999999999" customHeight="1" x14ac:dyDescent="0.25">
      <c r="B23" s="25" t="s">
        <v>18</v>
      </c>
      <c r="C23" s="26" t="s">
        <v>7</v>
      </c>
      <c r="D23" s="29">
        <f>'[1]DISTRIBUTION DETERMINATION'!J21</f>
        <v>481000</v>
      </c>
      <c r="E23" s="28"/>
      <c r="F23" s="28"/>
      <c r="G23" s="28"/>
    </row>
    <row r="24" spans="2:7" hidden="1" x14ac:dyDescent="0.25">
      <c r="B24" s="25" t="s">
        <v>19</v>
      </c>
      <c r="C24" s="26" t="s">
        <v>5</v>
      </c>
      <c r="D24" s="29" t="str">
        <f>'[1]DISTRIBUTION DETERMINATION'!J22</f>
        <v>-</v>
      </c>
      <c r="E24" s="28"/>
      <c r="F24" s="28"/>
      <c r="G24" s="28"/>
    </row>
    <row r="25" spans="2:7" hidden="1" x14ac:dyDescent="0.25">
      <c r="B25" s="25" t="s">
        <v>20</v>
      </c>
      <c r="C25" s="26" t="s">
        <v>5</v>
      </c>
      <c r="D25" s="29" t="str">
        <f>'[1]DISTRIBUTION DETERMINATION'!J23</f>
        <v>-</v>
      </c>
      <c r="E25" s="28"/>
      <c r="F25" s="28"/>
      <c r="G25" s="28"/>
    </row>
    <row r="26" spans="2:7" ht="19.899999999999999" customHeight="1" x14ac:dyDescent="0.25">
      <c r="B26" s="25" t="s">
        <v>21</v>
      </c>
      <c r="C26" s="26" t="s">
        <v>7</v>
      </c>
      <c r="D26" s="29">
        <f>'[1]DISTRIBUTION DETERMINATION'!J24</f>
        <v>173000</v>
      </c>
      <c r="E26" s="28"/>
      <c r="F26" s="28"/>
      <c r="G26" s="28"/>
    </row>
    <row r="27" spans="2:7" ht="19.899999999999999" customHeight="1" x14ac:dyDescent="0.25">
      <c r="B27" s="25" t="s">
        <v>22</v>
      </c>
      <c r="C27" s="26" t="s">
        <v>7</v>
      </c>
      <c r="D27" s="29">
        <f>'[1]DISTRIBUTION DETERMINATION'!J25</f>
        <v>193000</v>
      </c>
      <c r="E27" s="28"/>
      <c r="F27" s="28"/>
      <c r="G27" s="28"/>
    </row>
    <row r="28" spans="2:7" hidden="1" x14ac:dyDescent="0.25">
      <c r="B28" s="25" t="s">
        <v>23</v>
      </c>
      <c r="C28" s="26" t="s">
        <v>5</v>
      </c>
      <c r="D28" s="29" t="str">
        <f>'[1]DISTRIBUTION DETERMINATION'!J26</f>
        <v>-</v>
      </c>
      <c r="E28" s="28"/>
      <c r="F28" s="28"/>
      <c r="G28" s="28"/>
    </row>
    <row r="29" spans="2:7" ht="19.899999999999999" customHeight="1" x14ac:dyDescent="0.25">
      <c r="B29" s="25" t="s">
        <v>24</v>
      </c>
      <c r="C29" s="26" t="s">
        <v>7</v>
      </c>
      <c r="D29" s="29">
        <f>'[1]DISTRIBUTION DETERMINATION'!J27</f>
        <v>481000</v>
      </c>
      <c r="E29" s="28"/>
      <c r="F29" s="28"/>
      <c r="G29" s="28"/>
    </row>
    <row r="30" spans="2:7" hidden="1" x14ac:dyDescent="0.25">
      <c r="B30" s="25" t="s">
        <v>25</v>
      </c>
      <c r="C30" s="26" t="s">
        <v>5</v>
      </c>
      <c r="D30" s="29" t="str">
        <f>'[1]DISTRIBUTION DETERMINATION'!J28</f>
        <v>-</v>
      </c>
      <c r="E30" s="28"/>
      <c r="F30" s="28"/>
      <c r="G30" s="28"/>
    </row>
    <row r="31" spans="2:7" ht="19.899999999999999" customHeight="1" x14ac:dyDescent="0.25">
      <c r="B31" s="25" t="s">
        <v>26</v>
      </c>
      <c r="C31" s="26" t="s">
        <v>7</v>
      </c>
      <c r="D31" s="29">
        <f>'[1]DISTRIBUTION DETERMINATION'!J29</f>
        <v>358000</v>
      </c>
      <c r="E31" s="28"/>
      <c r="F31" s="28"/>
      <c r="G31" s="28"/>
    </row>
    <row r="32" spans="2:7" ht="19.899999999999999" customHeight="1" x14ac:dyDescent="0.25">
      <c r="B32" s="25" t="s">
        <v>27</v>
      </c>
      <c r="C32" s="26" t="s">
        <v>7</v>
      </c>
      <c r="D32" s="29">
        <f>'[1]DISTRIBUTION DETERMINATION'!J30</f>
        <v>193000</v>
      </c>
      <c r="E32" s="28"/>
      <c r="F32" s="31"/>
      <c r="G32" s="28"/>
    </row>
    <row r="33" spans="2:4" ht="19.899999999999999" customHeight="1" x14ac:dyDescent="0.25">
      <c r="B33" s="25" t="s">
        <v>28</v>
      </c>
      <c r="C33" s="26" t="s">
        <v>7</v>
      </c>
      <c r="D33" s="29">
        <f>'[1]DISTRIBUTION DETERMINATION'!J31</f>
        <v>279000</v>
      </c>
    </row>
    <row r="34" spans="2:4" hidden="1" x14ac:dyDescent="0.25">
      <c r="B34" s="25" t="s">
        <v>29</v>
      </c>
      <c r="C34" s="26" t="s">
        <v>5</v>
      </c>
      <c r="D34" s="29" t="str">
        <f>'[1]DISTRIBUTION DETERMINATION'!J32</f>
        <v>-</v>
      </c>
    </row>
    <row r="35" spans="2:4" hidden="1" x14ac:dyDescent="0.25">
      <c r="B35" s="25" t="s">
        <v>30</v>
      </c>
      <c r="C35" s="26" t="s">
        <v>5</v>
      </c>
      <c r="D35" s="29" t="str">
        <f>'[1]DISTRIBUTION DETERMINATION'!J33</f>
        <v>-</v>
      </c>
    </row>
    <row r="36" spans="2:4" ht="19.899999999999999" customHeight="1" x14ac:dyDescent="0.25">
      <c r="B36" s="25" t="s">
        <v>31</v>
      </c>
      <c r="C36" s="26" t="s">
        <v>7</v>
      </c>
      <c r="D36" s="29">
        <f>'[1]DISTRIBUTION DETERMINATION'!J34</f>
        <v>193000</v>
      </c>
    </row>
    <row r="37" spans="2:4" hidden="1" x14ac:dyDescent="0.25">
      <c r="B37" s="25" t="s">
        <v>32</v>
      </c>
      <c r="C37" s="26" t="s">
        <v>5</v>
      </c>
      <c r="D37" s="29" t="str">
        <f>'[1]DISTRIBUTION DETERMINATION'!J35</f>
        <v>-</v>
      </c>
    </row>
    <row r="38" spans="2:4" ht="19.899999999999999" customHeight="1" x14ac:dyDescent="0.25">
      <c r="B38" s="25" t="s">
        <v>33</v>
      </c>
      <c r="C38" s="26" t="s">
        <v>7</v>
      </c>
      <c r="D38" s="29">
        <f>'[1]DISTRIBUTION DETERMINATION'!J36</f>
        <v>358000</v>
      </c>
    </row>
    <row r="39" spans="2:4" ht="19.899999999999999" customHeight="1" x14ac:dyDescent="0.25">
      <c r="B39" s="25" t="s">
        <v>34</v>
      </c>
      <c r="C39" s="26" t="s">
        <v>7</v>
      </c>
      <c r="D39" s="29">
        <f>'[1]DISTRIBUTION DETERMINATION'!J37</f>
        <v>279000</v>
      </c>
    </row>
    <row r="40" spans="2:4" ht="19.899999999999999" customHeight="1" x14ac:dyDescent="0.25">
      <c r="B40" s="25" t="s">
        <v>35</v>
      </c>
      <c r="C40" s="26" t="s">
        <v>7</v>
      </c>
      <c r="D40" s="29">
        <f>'[1]DISTRIBUTION DETERMINATION'!J38</f>
        <v>193000</v>
      </c>
    </row>
    <row r="41" spans="2:4" ht="19.899999999999999" customHeight="1" x14ac:dyDescent="0.25">
      <c r="B41" s="25" t="s">
        <v>36</v>
      </c>
      <c r="C41" s="26" t="s">
        <v>7</v>
      </c>
      <c r="D41" s="29">
        <f>'[1]DISTRIBUTION DETERMINATION'!J39</f>
        <v>279000</v>
      </c>
    </row>
    <row r="42" spans="2:4" ht="19.899999999999999" customHeight="1" x14ac:dyDescent="0.25">
      <c r="B42" s="25" t="s">
        <v>37</v>
      </c>
      <c r="C42" s="26" t="s">
        <v>7</v>
      </c>
      <c r="D42" s="29">
        <f>'[1]DISTRIBUTION DETERMINATION'!J40</f>
        <v>481000</v>
      </c>
    </row>
    <row r="43" spans="2:4" hidden="1" x14ac:dyDescent="0.25">
      <c r="B43" s="25" t="s">
        <v>38</v>
      </c>
      <c r="C43" s="26" t="s">
        <v>5</v>
      </c>
      <c r="D43" s="29" t="str">
        <f>'[1]DISTRIBUTION DETERMINATION'!J41</f>
        <v>-</v>
      </c>
    </row>
    <row r="44" spans="2:4" ht="19.899999999999999" customHeight="1" x14ac:dyDescent="0.25">
      <c r="B44" s="32"/>
      <c r="C44" s="33"/>
      <c r="D44" s="34"/>
    </row>
    <row r="45" spans="2:4" ht="19.899999999999999" customHeight="1" x14ac:dyDescent="0.25">
      <c r="B45" s="35" t="s">
        <v>39</v>
      </c>
      <c r="C45" s="36"/>
      <c r="D45" s="37">
        <f>SUBTOTAL(9,D12:D42)</f>
        <v>6825000</v>
      </c>
    </row>
    <row r="46" spans="2:4" x14ac:dyDescent="0.25">
      <c r="B46" s="4"/>
      <c r="C46" s="38"/>
    </row>
    <row r="47" spans="2:4" x14ac:dyDescent="0.25">
      <c r="B47" s="4"/>
      <c r="C47" s="38"/>
    </row>
    <row r="48" spans="2:4" x14ac:dyDescent="0.25">
      <c r="B48" s="4"/>
      <c r="C48" s="38"/>
    </row>
    <row r="49" spans="2:3" x14ac:dyDescent="0.25">
      <c r="B49" s="4"/>
      <c r="C49" s="38"/>
    </row>
    <row r="50" spans="2:3" x14ac:dyDescent="0.25">
      <c r="B50" s="4"/>
      <c r="C50" s="38"/>
    </row>
    <row r="51" spans="2:3" x14ac:dyDescent="0.25">
      <c r="B51" s="4"/>
      <c r="C51" s="38"/>
    </row>
    <row r="52" spans="2:3" x14ac:dyDescent="0.25">
      <c r="B52" s="4"/>
      <c r="C52" s="38"/>
    </row>
    <row r="53" spans="2:3" x14ac:dyDescent="0.25">
      <c r="B53" s="4"/>
    </row>
    <row r="54" spans="2:3" x14ac:dyDescent="0.25">
      <c r="B54" s="4"/>
    </row>
    <row r="55" spans="2:3" x14ac:dyDescent="0.25">
      <c r="B55" s="4"/>
    </row>
    <row r="56" spans="2:3" x14ac:dyDescent="0.25">
      <c r="B56" s="4"/>
    </row>
    <row r="57" spans="2:3" x14ac:dyDescent="0.25">
      <c r="B57" s="4"/>
    </row>
    <row r="58" spans="2:3" x14ac:dyDescent="0.25">
      <c r="B58" s="4"/>
    </row>
    <row r="59" spans="2:3" x14ac:dyDescent="0.25">
      <c r="B59" s="4"/>
    </row>
    <row r="60" spans="2:3" x14ac:dyDescent="0.25">
      <c r="B60" s="4"/>
    </row>
    <row r="61" spans="2:3" x14ac:dyDescent="0.25">
      <c r="B61" s="4"/>
    </row>
    <row r="62" spans="2:3" x14ac:dyDescent="0.25">
      <c r="B62" s="4"/>
    </row>
    <row r="63" spans="2:3" x14ac:dyDescent="0.25">
      <c r="B63" s="4"/>
    </row>
    <row r="64" spans="2:3" x14ac:dyDescent="0.25">
      <c r="B64" s="4"/>
    </row>
    <row r="65" spans="2:3" x14ac:dyDescent="0.25">
      <c r="B65" s="4"/>
    </row>
    <row r="66" spans="2:3" x14ac:dyDescent="0.25">
      <c r="B66" s="4"/>
    </row>
    <row r="67" spans="2:3" x14ac:dyDescent="0.25">
      <c r="B67" s="4"/>
    </row>
    <row r="68" spans="2:3" x14ac:dyDescent="0.25">
      <c r="B68" s="4"/>
    </row>
    <row r="69" spans="2:3" x14ac:dyDescent="0.25">
      <c r="B69" s="4"/>
      <c r="C69" s="40"/>
    </row>
    <row r="70" spans="2:3" x14ac:dyDescent="0.25">
      <c r="B70" s="4"/>
      <c r="C70" s="41"/>
    </row>
    <row r="71" spans="2:3" x14ac:dyDescent="0.25">
      <c r="B71" s="4"/>
      <c r="C71" s="41"/>
    </row>
    <row r="72" spans="2:3" x14ac:dyDescent="0.25">
      <c r="B72" s="4"/>
      <c r="C72" s="41"/>
    </row>
    <row r="73" spans="2:3" x14ac:dyDescent="0.25">
      <c r="B73" s="4"/>
      <c r="C73" s="41"/>
    </row>
    <row r="74" spans="2:3" x14ac:dyDescent="0.25">
      <c r="B74" s="4"/>
      <c r="C74" s="41"/>
    </row>
    <row r="75" spans="2:3" x14ac:dyDescent="0.25">
      <c r="B75" s="4"/>
      <c r="C75" s="41"/>
    </row>
    <row r="76" spans="2:3" x14ac:dyDescent="0.25">
      <c r="B76" s="4"/>
      <c r="C76" s="41"/>
    </row>
    <row r="77" spans="2:3" x14ac:dyDescent="0.25">
      <c r="B77" s="4"/>
    </row>
    <row r="78" spans="2:3" x14ac:dyDescent="0.25">
      <c r="B78" s="4"/>
    </row>
    <row r="79" spans="2:3" x14ac:dyDescent="0.25">
      <c r="B79" s="4"/>
    </row>
    <row r="80" spans="2:3" x14ac:dyDescent="0.25">
      <c r="B80" s="4"/>
    </row>
    <row r="84" spans="3:3" x14ac:dyDescent="0.25">
      <c r="C84" s="42"/>
    </row>
    <row r="85" spans="3:3" x14ac:dyDescent="0.25">
      <c r="C85" s="38"/>
    </row>
    <row r="86" spans="3:3" x14ac:dyDescent="0.25">
      <c r="C86" s="38"/>
    </row>
    <row r="87" spans="3:3" x14ac:dyDescent="0.25">
      <c r="C87" s="38"/>
    </row>
    <row r="88" spans="3:3" x14ac:dyDescent="0.25">
      <c r="C88" s="38"/>
    </row>
    <row r="89" spans="3:3" x14ac:dyDescent="0.25">
      <c r="C89" s="38"/>
    </row>
    <row r="90" spans="3:3" x14ac:dyDescent="0.25">
      <c r="C90" s="38"/>
    </row>
    <row r="91" spans="3:3" x14ac:dyDescent="0.25">
      <c r="C91" s="38"/>
    </row>
    <row r="92" spans="3:3" x14ac:dyDescent="0.25">
      <c r="C92" s="38"/>
    </row>
    <row r="93" spans="3:3" x14ac:dyDescent="0.25">
      <c r="C93" s="38"/>
    </row>
    <row r="94" spans="3:3" x14ac:dyDescent="0.25">
      <c r="C94" s="38"/>
    </row>
    <row r="95" spans="3:3" x14ac:dyDescent="0.25">
      <c r="C95" s="38"/>
    </row>
    <row r="96" spans="3:3" x14ac:dyDescent="0.25">
      <c r="C96" s="38"/>
    </row>
  </sheetData>
  <sheetProtection password="E816" sheet="1" objects="1" scenarios="1"/>
  <autoFilter ref="B11:D43">
    <filterColumn colId="1">
      <filters>
        <filter val="eligible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SmallCo Assist Funding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2020-09-14T21:10:08Z</dcterms:created>
  <dcterms:modified xsi:type="dcterms:W3CDTF">2020-09-14T21:13:15Z</dcterms:modified>
</cp:coreProperties>
</file>