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mgov-my.sharepoint.com/personal/catrina_chavez_dfa_nm_gov/Documents/Desktop/"/>
    </mc:Choice>
  </mc:AlternateContent>
  <xr:revisionPtr revIDLastSave="0" documentId="8_{C850E313-5EC1-41B1-BCDE-E4D3400067AC}" xr6:coauthVersionLast="47" xr6:coauthVersionMax="47" xr10:uidLastSave="{00000000-0000-0000-0000-000000000000}"/>
  <bookViews>
    <workbookView xWindow="-110" yWindow="-110" windowWidth="19420" windowHeight="11620" xr2:uid="{64FB96D2-F7D3-4313-A5D5-A76F8B7FBCC3}"/>
  </bookViews>
  <sheets>
    <sheet name="Taylor Grazing Dis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1" l="1"/>
  <c r="C49" i="1"/>
  <c r="B49" i="1"/>
  <c r="D49" i="1" s="1"/>
  <c r="C48" i="1"/>
  <c r="B48" i="1"/>
  <c r="D48" i="1" s="1"/>
  <c r="C47" i="1"/>
  <c r="B47" i="1"/>
  <c r="D47" i="1" s="1"/>
  <c r="C46" i="1"/>
  <c r="B46" i="1"/>
  <c r="D46" i="1" s="1"/>
  <c r="C44" i="1"/>
  <c r="B44" i="1"/>
  <c r="D44" i="1" s="1"/>
  <c r="C43" i="1"/>
  <c r="B43" i="1"/>
  <c r="D43" i="1" s="1"/>
  <c r="C42" i="1"/>
  <c r="B42" i="1"/>
  <c r="D42" i="1" s="1"/>
  <c r="D41" i="1"/>
  <c r="C41" i="1"/>
  <c r="B41" i="1"/>
  <c r="C39" i="1"/>
  <c r="B39" i="1"/>
  <c r="D39" i="1" s="1"/>
  <c r="C38" i="1"/>
  <c r="B38" i="1"/>
  <c r="D38" i="1" s="1"/>
  <c r="C37" i="1"/>
  <c r="B37" i="1"/>
  <c r="D37" i="1" s="1"/>
  <c r="C36" i="1"/>
  <c r="B36" i="1"/>
  <c r="D36" i="1" s="1"/>
  <c r="C34" i="1"/>
  <c r="D34" i="1" s="1"/>
  <c r="B34" i="1"/>
  <c r="C33" i="1"/>
  <c r="B33" i="1"/>
  <c r="D33" i="1" s="1"/>
  <c r="C32" i="1"/>
  <c r="D32" i="1" s="1"/>
  <c r="B32" i="1"/>
  <c r="D31" i="1"/>
  <c r="C31" i="1"/>
  <c r="B31" i="1"/>
  <c r="C29" i="1"/>
  <c r="B29" i="1"/>
  <c r="D29" i="1" s="1"/>
  <c r="C28" i="1"/>
  <c r="B28" i="1"/>
  <c r="D28" i="1" s="1"/>
  <c r="C27" i="1"/>
  <c r="B27" i="1"/>
  <c r="D27" i="1" s="1"/>
  <c r="C26" i="1"/>
  <c r="B26" i="1"/>
  <c r="D26" i="1" s="1"/>
  <c r="C24" i="1"/>
  <c r="D24" i="1" s="1"/>
  <c r="B24" i="1"/>
  <c r="C23" i="1"/>
  <c r="B23" i="1"/>
  <c r="D23" i="1" s="1"/>
  <c r="C22" i="1"/>
  <c r="D22" i="1" s="1"/>
  <c r="B22" i="1"/>
  <c r="D21" i="1"/>
  <c r="C21" i="1"/>
  <c r="B21" i="1"/>
  <c r="C19" i="1"/>
  <c r="B19" i="1"/>
  <c r="D19" i="1" s="1"/>
  <c r="C18" i="1"/>
  <c r="B18" i="1"/>
  <c r="D18" i="1" s="1"/>
  <c r="C17" i="1"/>
  <c r="B17" i="1"/>
  <c r="D17" i="1" s="1"/>
  <c r="C16" i="1"/>
  <c r="B16" i="1"/>
  <c r="D16" i="1" s="1"/>
  <c r="C14" i="1"/>
  <c r="B14" i="1"/>
  <c r="D14" i="1" s="1"/>
  <c r="C13" i="1"/>
  <c r="B13" i="1"/>
  <c r="D13" i="1" s="1"/>
  <c r="C12" i="1"/>
  <c r="D12" i="1" s="1"/>
  <c r="B12" i="1"/>
  <c r="D11" i="1"/>
  <c r="C11" i="1"/>
  <c r="C51" i="1" s="1"/>
  <c r="B11" i="1"/>
  <c r="B51" i="1" s="1"/>
  <c r="D4" i="1"/>
  <c r="A4" i="1"/>
  <c r="A3" i="1"/>
  <c r="A2" i="1"/>
  <c r="D1" i="1"/>
  <c r="C1" i="1"/>
  <c r="D51" i="1" l="1"/>
</calcChain>
</file>

<file path=xl/sharedStrings.xml><?xml version="1.0" encoding="utf-8"?>
<sst xmlns="http://schemas.openxmlformats.org/spreadsheetml/2006/main" count="48" uniqueCount="46">
  <si>
    <t xml:space="preserve"> </t>
  </si>
  <si>
    <t/>
  </si>
  <si>
    <t xml:space="preserve">COUNTY
</t>
  </si>
  <si>
    <t>(a)</t>
  </si>
  <si>
    <t>(b)</t>
  </si>
  <si>
    <t>(c)</t>
  </si>
  <si>
    <t>PAYMENT</t>
  </si>
  <si>
    <t>TOTAL</t>
  </si>
  <si>
    <t xml:space="preserve">UNDER SECTION </t>
  </si>
  <si>
    <t>UNDER SECTION</t>
  </si>
  <si>
    <t>SECTIONS</t>
  </si>
  <si>
    <t>3 OF ACT</t>
  </si>
  <si>
    <t>15 OF ACT</t>
  </si>
  <si>
    <t>3 AND 15</t>
  </si>
  <si>
    <t xml:space="preserve">  BERNALILLO</t>
  </si>
  <si>
    <t xml:space="preserve">  CATRON</t>
  </si>
  <si>
    <t xml:space="preserve">  CHAVES</t>
  </si>
  <si>
    <t xml:space="preserve">  CIBOLA</t>
  </si>
  <si>
    <t xml:space="preserve">  COLFAX</t>
  </si>
  <si>
    <t xml:space="preserve">  CURRY</t>
  </si>
  <si>
    <t xml:space="preserve">  DE BACA</t>
  </si>
  <si>
    <t xml:space="preserve">  DONA ANA</t>
  </si>
  <si>
    <t xml:space="preserve">  EDDY</t>
  </si>
  <si>
    <t xml:space="preserve">  GRANT</t>
  </si>
  <si>
    <t xml:space="preserve">  GUADALUPE</t>
  </si>
  <si>
    <t xml:space="preserve">  HARDING</t>
  </si>
  <si>
    <t xml:space="preserve">  HIDALGO</t>
  </si>
  <si>
    <t xml:space="preserve">  LEA</t>
  </si>
  <si>
    <t xml:space="preserve">  LINCOLN</t>
  </si>
  <si>
    <t xml:space="preserve">  LUNA</t>
  </si>
  <si>
    <t xml:space="preserve">  McKINLEY</t>
  </si>
  <si>
    <t xml:space="preserve">  MORA</t>
  </si>
  <si>
    <t xml:space="preserve">  OTERO</t>
  </si>
  <si>
    <t xml:space="preserve">  QUAY</t>
  </si>
  <si>
    <t xml:space="preserve">  RIO ARRIBA</t>
  </si>
  <si>
    <t xml:space="preserve">  ROOSEVELT</t>
  </si>
  <si>
    <t xml:space="preserve">  SANDOVAL</t>
  </si>
  <si>
    <t xml:space="preserve">  SAN JUAN</t>
  </si>
  <si>
    <t xml:space="preserve">  SAN MIGUEL</t>
  </si>
  <si>
    <t xml:space="preserve">  SANTA FE</t>
  </si>
  <si>
    <t xml:space="preserve">  SIERRA</t>
  </si>
  <si>
    <t xml:space="preserve">  SOCORRO</t>
  </si>
  <si>
    <t xml:space="preserve">  TAOS</t>
  </si>
  <si>
    <t xml:space="preserve">  TORRANCE</t>
  </si>
  <si>
    <t xml:space="preserve">  UNION</t>
  </si>
  <si>
    <t xml:space="preserve">  VALENCIA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</si>
</sst>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dd\-mmm\-yy_)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theme="0"/>
      <name val="Courie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39" fontId="1" fillId="0" borderId="1" xfId="0" applyNumberFormat="1" applyFont="1" applyBorder="1"/>
    <xf numFmtId="39" fontId="1" fillId="2" borderId="2" xfId="0" applyNumberFormat="1" applyFont="1" applyFill="1" applyBorder="1"/>
    <xf numFmtId="164" fontId="1" fillId="0" borderId="2" xfId="0" applyNumberFormat="1" applyFont="1" applyBorder="1"/>
    <xf numFmtId="164" fontId="1" fillId="2" borderId="3" xfId="0" applyNumberFormat="1" applyFont="1" applyFill="1" applyBorder="1"/>
    <xf numFmtId="39" fontId="2" fillId="0" borderId="4" xfId="0" applyNumberFormat="1" applyFont="1" applyBorder="1" applyAlignment="1">
      <alignment horizontal="center" vertical="center" wrapText="1"/>
    </xf>
    <xf numFmtId="39" fontId="2" fillId="0" borderId="0" xfId="0" applyNumberFormat="1" applyFont="1" applyAlignment="1">
      <alignment horizontal="center" vertical="center" wrapText="1"/>
    </xf>
    <xf numFmtId="39" fontId="2" fillId="0" borderId="5" xfId="0" applyNumberFormat="1" applyFont="1" applyBorder="1" applyAlignment="1">
      <alignment horizontal="center" vertical="center" wrapText="1"/>
    </xf>
    <xf numFmtId="39" fontId="2" fillId="0" borderId="4" xfId="0" applyNumberFormat="1" applyFont="1" applyBorder="1" applyAlignment="1">
      <alignment horizontal="center" vertical="center"/>
    </xf>
    <xf numFmtId="39" fontId="2" fillId="0" borderId="0" xfId="0" applyNumberFormat="1" applyFont="1" applyAlignment="1">
      <alignment horizontal="center" vertical="center"/>
    </xf>
    <xf numFmtId="39" fontId="2" fillId="0" borderId="5" xfId="0" applyNumberFormat="1" applyFont="1" applyBorder="1" applyAlignment="1">
      <alignment horizontal="center" vertical="center"/>
    </xf>
    <xf numFmtId="39" fontId="2" fillId="0" borderId="4" xfId="0" applyNumberFormat="1" applyFont="1" applyBorder="1" applyAlignment="1">
      <alignment vertical="center"/>
    </xf>
    <xf numFmtId="39" fontId="2" fillId="0" borderId="0" xfId="0" applyNumberFormat="1" applyFont="1" applyAlignment="1">
      <alignment vertical="center"/>
    </xf>
    <xf numFmtId="14" fontId="2" fillId="0" borderId="5" xfId="0" applyNumberFormat="1" applyFont="1" applyBorder="1" applyAlignment="1">
      <alignment horizontal="left" vertical="center"/>
    </xf>
    <xf numFmtId="39" fontId="1" fillId="0" borderId="6" xfId="0" applyNumberFormat="1" applyFont="1" applyBorder="1"/>
    <xf numFmtId="39" fontId="1" fillId="2" borderId="7" xfId="0" applyNumberFormat="1" applyFont="1" applyFill="1" applyBorder="1"/>
    <xf numFmtId="0" fontId="1" fillId="2" borderId="7" xfId="0" applyFont="1" applyFill="1" applyBorder="1"/>
    <xf numFmtId="39" fontId="1" fillId="2" borderId="8" xfId="0" applyNumberFormat="1" applyFont="1" applyFill="1" applyBorder="1"/>
    <xf numFmtId="39" fontId="1" fillId="0" borderId="1" xfId="0" applyNumberFormat="1" applyFont="1" applyBorder="1" applyAlignment="1">
      <alignment horizontal="center" wrapText="1"/>
    </xf>
    <xf numFmtId="39" fontId="1" fillId="2" borderId="2" xfId="0" applyNumberFormat="1" applyFont="1" applyFill="1" applyBorder="1" applyAlignment="1">
      <alignment horizontal="center"/>
    </xf>
    <xf numFmtId="39" fontId="1" fillId="2" borderId="3" xfId="0" applyNumberFormat="1" applyFont="1" applyFill="1" applyBorder="1" applyAlignment="1">
      <alignment horizontal="center"/>
    </xf>
    <xf numFmtId="39" fontId="1" fillId="0" borderId="4" xfId="0" applyNumberFormat="1" applyFont="1" applyBorder="1" applyAlignment="1">
      <alignment horizontal="center" wrapText="1"/>
    </xf>
    <xf numFmtId="39" fontId="1" fillId="2" borderId="0" xfId="0" applyNumberFormat="1" applyFont="1" applyFill="1" applyAlignment="1">
      <alignment horizontal="center"/>
    </xf>
    <xf numFmtId="39" fontId="1" fillId="2" borderId="5" xfId="0" applyNumberFormat="1" applyFont="1" applyFill="1" applyBorder="1" applyAlignment="1">
      <alignment horizontal="center"/>
    </xf>
    <xf numFmtId="39" fontId="3" fillId="0" borderId="9" xfId="0" applyNumberFormat="1" applyFont="1" applyBorder="1"/>
    <xf numFmtId="39" fontId="3" fillId="2" borderId="10" xfId="0" applyNumberFormat="1" applyFont="1" applyFill="1" applyBorder="1"/>
    <xf numFmtId="39" fontId="1" fillId="2" borderId="11" xfId="0" applyNumberFormat="1" applyFont="1" applyFill="1" applyBorder="1"/>
    <xf numFmtId="39" fontId="3" fillId="0" borderId="12" xfId="0" applyNumberFormat="1" applyFont="1" applyBorder="1"/>
    <xf numFmtId="39" fontId="1" fillId="2" borderId="13" xfId="0" applyNumberFormat="1" applyFont="1" applyFill="1" applyBorder="1"/>
    <xf numFmtId="39" fontId="3" fillId="0" borderId="14" xfId="0" applyNumberFormat="1" applyFont="1" applyBorder="1"/>
    <xf numFmtId="39" fontId="3" fillId="2" borderId="15" xfId="0" applyNumberFormat="1" applyFont="1" applyFill="1" applyBorder="1"/>
    <xf numFmtId="39" fontId="1" fillId="2" borderId="16" xfId="0" applyNumberFormat="1" applyFont="1" applyFill="1" applyBorder="1"/>
    <xf numFmtId="39" fontId="1" fillId="2" borderId="10" xfId="0" applyNumberFormat="1" applyFont="1" applyFill="1" applyBorder="1"/>
    <xf numFmtId="39" fontId="1" fillId="0" borderId="17" xfId="0" applyNumberFormat="1" applyFont="1" applyBorder="1"/>
    <xf numFmtId="7" fontId="1" fillId="2" borderId="18" xfId="0" applyNumberFormat="1" applyFont="1" applyFill="1" applyBorder="1"/>
    <xf numFmtId="7" fontId="1" fillId="2" borderId="19" xfId="0" applyNumberFormat="1" applyFont="1" applyFill="1" applyBorder="1"/>
    <xf numFmtId="0" fontId="4" fillId="0" borderId="0" xfId="0" applyFont="1"/>
    <xf numFmtId="39" fontId="3" fillId="0" borderId="0" xfId="0" applyNumberFormat="1" applyFont="1"/>
    <xf numFmtId="39" fontId="3" fillId="2" borderId="0" xfId="0" applyNumberFormat="1" applyFont="1" applyFill="1"/>
    <xf numFmtId="39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trinaC\AppData\Local\Microsoft\Windows\INetCache\Content.Outlook\4D1XBHHF\TGRAZ2022-2023.xls" TargetMode="External"/><Relationship Id="rId1" Type="http://schemas.openxmlformats.org/officeDocument/2006/relationships/externalLinkPath" Target="file:///C:\Users\CatrinaC\AppData\Local\Microsoft\Windows\INetCache\Content.Outlook\4D1XBHHF\TGRAZ2022-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pport tape"/>
      <sheetName val="TaylorGrazing Dist"/>
      <sheetName val="LGD calc"/>
      <sheetName val="FOR FISCAL"/>
    </sheetNames>
    <sheetDataSet>
      <sheetData sheetId="0">
        <row r="9">
          <cell r="B9">
            <v>369498.1</v>
          </cell>
        </row>
      </sheetData>
      <sheetData sheetId="1"/>
      <sheetData sheetId="2">
        <row r="1">
          <cell r="H1" t="str">
            <v>Distribution Yr:</v>
          </cell>
          <cell r="I1" t="str">
            <v>2022-2023</v>
          </cell>
        </row>
        <row r="2">
          <cell r="A2" t="str">
            <v xml:space="preserve">FEDERAL TAYLOR GRAZING ACT OF 6-28-34                                    </v>
          </cell>
        </row>
        <row r="3">
          <cell r="A3" t="str">
            <v>SECTIONS 3 AND 15</v>
          </cell>
        </row>
        <row r="4">
          <cell r="A4" t="str">
            <v>FOR FEDERAL FISCAL YEAR ENDING FY</v>
          </cell>
          <cell r="E4">
            <v>44834</v>
          </cell>
        </row>
        <row r="11">
          <cell r="E11">
            <v>47.1</v>
          </cell>
          <cell r="H11">
            <v>57.64</v>
          </cell>
        </row>
        <row r="12">
          <cell r="E12">
            <v>11650.66</v>
          </cell>
          <cell r="H12">
            <v>2201.4299999999998</v>
          </cell>
        </row>
        <row r="13">
          <cell r="E13">
            <v>29545.27</v>
          </cell>
          <cell r="H13">
            <v>12204.71</v>
          </cell>
        </row>
        <row r="14">
          <cell r="E14">
            <v>5930.92</v>
          </cell>
          <cell r="H14">
            <v>2589.56</v>
          </cell>
        </row>
        <row r="16">
          <cell r="E16">
            <v>0</v>
          </cell>
          <cell r="H16">
            <v>7.67</v>
          </cell>
        </row>
        <row r="17">
          <cell r="E17">
            <v>0</v>
          </cell>
          <cell r="H17">
            <v>0</v>
          </cell>
        </row>
        <row r="18">
          <cell r="E18">
            <v>3.85</v>
          </cell>
          <cell r="H18">
            <v>6096.78</v>
          </cell>
        </row>
        <row r="19">
          <cell r="E19">
            <v>9011.5</v>
          </cell>
          <cell r="H19">
            <v>49.98</v>
          </cell>
        </row>
        <row r="21">
          <cell r="E21">
            <v>26265.93</v>
          </cell>
          <cell r="H21">
            <v>42.01</v>
          </cell>
        </row>
        <row r="22">
          <cell r="E22">
            <v>5873.48</v>
          </cell>
          <cell r="H22">
            <v>12799.06</v>
          </cell>
        </row>
        <row r="23">
          <cell r="E23">
            <v>0</v>
          </cell>
          <cell r="H23">
            <v>10932.18</v>
          </cell>
        </row>
        <row r="24">
          <cell r="E24">
            <v>0</v>
          </cell>
          <cell r="H24">
            <v>12.2</v>
          </cell>
        </row>
        <row r="26">
          <cell r="E26">
            <v>15556.81</v>
          </cell>
          <cell r="H26">
            <v>13141.39</v>
          </cell>
        </row>
        <row r="27">
          <cell r="E27">
            <v>8268.84</v>
          </cell>
          <cell r="H27">
            <v>5805.36</v>
          </cell>
        </row>
        <row r="28">
          <cell r="E28">
            <v>11951.55</v>
          </cell>
          <cell r="H28">
            <v>19440.78</v>
          </cell>
        </row>
        <row r="29">
          <cell r="E29">
            <v>14953.49</v>
          </cell>
          <cell r="H29">
            <v>4247.53</v>
          </cell>
        </row>
        <row r="31">
          <cell r="E31">
            <v>369.18</v>
          </cell>
          <cell r="H31">
            <v>29659.56</v>
          </cell>
        </row>
        <row r="32">
          <cell r="E32">
            <v>0</v>
          </cell>
          <cell r="H32">
            <v>888.53</v>
          </cell>
        </row>
        <row r="33">
          <cell r="E33">
            <v>17193.84</v>
          </cell>
          <cell r="H33">
            <v>1016.56</v>
          </cell>
        </row>
        <row r="34">
          <cell r="E34">
            <v>0</v>
          </cell>
          <cell r="H34">
            <v>22.91</v>
          </cell>
        </row>
        <row r="36">
          <cell r="E36">
            <v>2942.41</v>
          </cell>
          <cell r="H36">
            <v>1601.72</v>
          </cell>
        </row>
        <row r="37">
          <cell r="E37">
            <v>0</v>
          </cell>
          <cell r="H37">
            <v>627.87</v>
          </cell>
        </row>
        <row r="38">
          <cell r="E38">
            <v>4592.3599999999997</v>
          </cell>
          <cell r="H38">
            <v>13091.88</v>
          </cell>
        </row>
        <row r="39">
          <cell r="E39">
            <v>4483.93</v>
          </cell>
          <cell r="H39">
            <v>17473.61</v>
          </cell>
        </row>
        <row r="41">
          <cell r="E41">
            <v>0</v>
          </cell>
          <cell r="H41">
            <v>2059.13</v>
          </cell>
        </row>
        <row r="42">
          <cell r="E42">
            <v>360.93</v>
          </cell>
          <cell r="H42">
            <v>431.54</v>
          </cell>
        </row>
        <row r="43">
          <cell r="E43">
            <v>14110.99</v>
          </cell>
          <cell r="H43">
            <v>4417.5600000000004</v>
          </cell>
        </row>
        <row r="44">
          <cell r="E44">
            <v>14993.83</v>
          </cell>
          <cell r="H44">
            <v>4328.87</v>
          </cell>
        </row>
        <row r="46">
          <cell r="E46">
            <v>1140.8399999999999</v>
          </cell>
          <cell r="H46">
            <v>54.11</v>
          </cell>
        </row>
        <row r="47">
          <cell r="E47">
            <v>0</v>
          </cell>
          <cell r="H47">
            <v>1295.82</v>
          </cell>
        </row>
        <row r="48">
          <cell r="E48">
            <v>0</v>
          </cell>
          <cell r="H48">
            <v>22.91</v>
          </cell>
        </row>
        <row r="49">
          <cell r="E49">
            <v>925.85</v>
          </cell>
          <cell r="H49">
            <v>2703.68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9CD40-1C86-4B71-B6D1-9B64A88351C1}">
  <dimension ref="A1:E52"/>
  <sheetViews>
    <sheetView tabSelected="1" workbookViewId="0">
      <selection activeCell="F15" sqref="F15"/>
    </sheetView>
  </sheetViews>
  <sheetFormatPr defaultRowHeight="14.5" x14ac:dyDescent="0.35"/>
  <cols>
    <col min="1" max="1" width="21.6328125" customWidth="1"/>
    <col min="2" max="2" width="17" customWidth="1"/>
    <col min="3" max="3" width="17.1796875" customWidth="1"/>
    <col min="4" max="4" width="24.90625" customWidth="1"/>
    <col min="5" max="5" width="12.90625" bestFit="1" customWidth="1"/>
    <col min="6" max="6" width="12" bestFit="1" customWidth="1"/>
    <col min="257" max="257" width="21.6328125" customWidth="1"/>
    <col min="258" max="258" width="17" customWidth="1"/>
    <col min="259" max="259" width="17.1796875" customWidth="1"/>
    <col min="260" max="260" width="24.90625" customWidth="1"/>
    <col min="261" max="261" width="12.90625" bestFit="1" customWidth="1"/>
    <col min="262" max="262" width="12" bestFit="1" customWidth="1"/>
    <col min="513" max="513" width="21.6328125" customWidth="1"/>
    <col min="514" max="514" width="17" customWidth="1"/>
    <col min="515" max="515" width="17.1796875" customWidth="1"/>
    <col min="516" max="516" width="24.90625" customWidth="1"/>
    <col min="517" max="517" width="12.90625" bestFit="1" customWidth="1"/>
    <col min="518" max="518" width="12" bestFit="1" customWidth="1"/>
    <col min="769" max="769" width="21.6328125" customWidth="1"/>
    <col min="770" max="770" width="17" customWidth="1"/>
    <col min="771" max="771" width="17.1796875" customWidth="1"/>
    <col min="772" max="772" width="24.90625" customWidth="1"/>
    <col min="773" max="773" width="12.90625" bestFit="1" customWidth="1"/>
    <col min="774" max="774" width="12" bestFit="1" customWidth="1"/>
    <col min="1025" max="1025" width="21.6328125" customWidth="1"/>
    <col min="1026" max="1026" width="17" customWidth="1"/>
    <col min="1027" max="1027" width="17.1796875" customWidth="1"/>
    <col min="1028" max="1028" width="24.90625" customWidth="1"/>
    <col min="1029" max="1029" width="12.90625" bestFit="1" customWidth="1"/>
    <col min="1030" max="1030" width="12" bestFit="1" customWidth="1"/>
    <col min="1281" max="1281" width="21.6328125" customWidth="1"/>
    <col min="1282" max="1282" width="17" customWidth="1"/>
    <col min="1283" max="1283" width="17.1796875" customWidth="1"/>
    <col min="1284" max="1284" width="24.90625" customWidth="1"/>
    <col min="1285" max="1285" width="12.90625" bestFit="1" customWidth="1"/>
    <col min="1286" max="1286" width="12" bestFit="1" customWidth="1"/>
    <col min="1537" max="1537" width="21.6328125" customWidth="1"/>
    <col min="1538" max="1538" width="17" customWidth="1"/>
    <col min="1539" max="1539" width="17.1796875" customWidth="1"/>
    <col min="1540" max="1540" width="24.90625" customWidth="1"/>
    <col min="1541" max="1541" width="12.90625" bestFit="1" customWidth="1"/>
    <col min="1542" max="1542" width="12" bestFit="1" customWidth="1"/>
    <col min="1793" max="1793" width="21.6328125" customWidth="1"/>
    <col min="1794" max="1794" width="17" customWidth="1"/>
    <col min="1795" max="1795" width="17.1796875" customWidth="1"/>
    <col min="1796" max="1796" width="24.90625" customWidth="1"/>
    <col min="1797" max="1797" width="12.90625" bestFit="1" customWidth="1"/>
    <col min="1798" max="1798" width="12" bestFit="1" customWidth="1"/>
    <col min="2049" max="2049" width="21.6328125" customWidth="1"/>
    <col min="2050" max="2050" width="17" customWidth="1"/>
    <col min="2051" max="2051" width="17.1796875" customWidth="1"/>
    <col min="2052" max="2052" width="24.90625" customWidth="1"/>
    <col min="2053" max="2053" width="12.90625" bestFit="1" customWidth="1"/>
    <col min="2054" max="2054" width="12" bestFit="1" customWidth="1"/>
    <col min="2305" max="2305" width="21.6328125" customWidth="1"/>
    <col min="2306" max="2306" width="17" customWidth="1"/>
    <col min="2307" max="2307" width="17.1796875" customWidth="1"/>
    <col min="2308" max="2308" width="24.90625" customWidth="1"/>
    <col min="2309" max="2309" width="12.90625" bestFit="1" customWidth="1"/>
    <col min="2310" max="2310" width="12" bestFit="1" customWidth="1"/>
    <col min="2561" max="2561" width="21.6328125" customWidth="1"/>
    <col min="2562" max="2562" width="17" customWidth="1"/>
    <col min="2563" max="2563" width="17.1796875" customWidth="1"/>
    <col min="2564" max="2564" width="24.90625" customWidth="1"/>
    <col min="2565" max="2565" width="12.90625" bestFit="1" customWidth="1"/>
    <col min="2566" max="2566" width="12" bestFit="1" customWidth="1"/>
    <col min="2817" max="2817" width="21.6328125" customWidth="1"/>
    <col min="2818" max="2818" width="17" customWidth="1"/>
    <col min="2819" max="2819" width="17.1796875" customWidth="1"/>
    <col min="2820" max="2820" width="24.90625" customWidth="1"/>
    <col min="2821" max="2821" width="12.90625" bestFit="1" customWidth="1"/>
    <col min="2822" max="2822" width="12" bestFit="1" customWidth="1"/>
    <col min="3073" max="3073" width="21.6328125" customWidth="1"/>
    <col min="3074" max="3074" width="17" customWidth="1"/>
    <col min="3075" max="3075" width="17.1796875" customWidth="1"/>
    <col min="3076" max="3076" width="24.90625" customWidth="1"/>
    <col min="3077" max="3077" width="12.90625" bestFit="1" customWidth="1"/>
    <col min="3078" max="3078" width="12" bestFit="1" customWidth="1"/>
    <col min="3329" max="3329" width="21.6328125" customWidth="1"/>
    <col min="3330" max="3330" width="17" customWidth="1"/>
    <col min="3331" max="3331" width="17.1796875" customWidth="1"/>
    <col min="3332" max="3332" width="24.90625" customWidth="1"/>
    <col min="3333" max="3333" width="12.90625" bestFit="1" customWidth="1"/>
    <col min="3334" max="3334" width="12" bestFit="1" customWidth="1"/>
    <col min="3585" max="3585" width="21.6328125" customWidth="1"/>
    <col min="3586" max="3586" width="17" customWidth="1"/>
    <col min="3587" max="3587" width="17.1796875" customWidth="1"/>
    <col min="3588" max="3588" width="24.90625" customWidth="1"/>
    <col min="3589" max="3589" width="12.90625" bestFit="1" customWidth="1"/>
    <col min="3590" max="3590" width="12" bestFit="1" customWidth="1"/>
    <col min="3841" max="3841" width="21.6328125" customWidth="1"/>
    <col min="3842" max="3842" width="17" customWidth="1"/>
    <col min="3843" max="3843" width="17.1796875" customWidth="1"/>
    <col min="3844" max="3844" width="24.90625" customWidth="1"/>
    <col min="3845" max="3845" width="12.90625" bestFit="1" customWidth="1"/>
    <col min="3846" max="3846" width="12" bestFit="1" customWidth="1"/>
    <col min="4097" max="4097" width="21.6328125" customWidth="1"/>
    <col min="4098" max="4098" width="17" customWidth="1"/>
    <col min="4099" max="4099" width="17.1796875" customWidth="1"/>
    <col min="4100" max="4100" width="24.90625" customWidth="1"/>
    <col min="4101" max="4101" width="12.90625" bestFit="1" customWidth="1"/>
    <col min="4102" max="4102" width="12" bestFit="1" customWidth="1"/>
    <col min="4353" max="4353" width="21.6328125" customWidth="1"/>
    <col min="4354" max="4354" width="17" customWidth="1"/>
    <col min="4355" max="4355" width="17.1796875" customWidth="1"/>
    <col min="4356" max="4356" width="24.90625" customWidth="1"/>
    <col min="4357" max="4357" width="12.90625" bestFit="1" customWidth="1"/>
    <col min="4358" max="4358" width="12" bestFit="1" customWidth="1"/>
    <col min="4609" max="4609" width="21.6328125" customWidth="1"/>
    <col min="4610" max="4610" width="17" customWidth="1"/>
    <col min="4611" max="4611" width="17.1796875" customWidth="1"/>
    <col min="4612" max="4612" width="24.90625" customWidth="1"/>
    <col min="4613" max="4613" width="12.90625" bestFit="1" customWidth="1"/>
    <col min="4614" max="4614" width="12" bestFit="1" customWidth="1"/>
    <col min="4865" max="4865" width="21.6328125" customWidth="1"/>
    <col min="4866" max="4866" width="17" customWidth="1"/>
    <col min="4867" max="4867" width="17.1796875" customWidth="1"/>
    <col min="4868" max="4868" width="24.90625" customWidth="1"/>
    <col min="4869" max="4869" width="12.90625" bestFit="1" customWidth="1"/>
    <col min="4870" max="4870" width="12" bestFit="1" customWidth="1"/>
    <col min="5121" max="5121" width="21.6328125" customWidth="1"/>
    <col min="5122" max="5122" width="17" customWidth="1"/>
    <col min="5123" max="5123" width="17.1796875" customWidth="1"/>
    <col min="5124" max="5124" width="24.90625" customWidth="1"/>
    <col min="5125" max="5125" width="12.90625" bestFit="1" customWidth="1"/>
    <col min="5126" max="5126" width="12" bestFit="1" customWidth="1"/>
    <col min="5377" max="5377" width="21.6328125" customWidth="1"/>
    <col min="5378" max="5378" width="17" customWidth="1"/>
    <col min="5379" max="5379" width="17.1796875" customWidth="1"/>
    <col min="5380" max="5380" width="24.90625" customWidth="1"/>
    <col min="5381" max="5381" width="12.90625" bestFit="1" customWidth="1"/>
    <col min="5382" max="5382" width="12" bestFit="1" customWidth="1"/>
    <col min="5633" max="5633" width="21.6328125" customWidth="1"/>
    <col min="5634" max="5634" width="17" customWidth="1"/>
    <col min="5635" max="5635" width="17.1796875" customWidth="1"/>
    <col min="5636" max="5636" width="24.90625" customWidth="1"/>
    <col min="5637" max="5637" width="12.90625" bestFit="1" customWidth="1"/>
    <col min="5638" max="5638" width="12" bestFit="1" customWidth="1"/>
    <col min="5889" max="5889" width="21.6328125" customWidth="1"/>
    <col min="5890" max="5890" width="17" customWidth="1"/>
    <col min="5891" max="5891" width="17.1796875" customWidth="1"/>
    <col min="5892" max="5892" width="24.90625" customWidth="1"/>
    <col min="5893" max="5893" width="12.90625" bestFit="1" customWidth="1"/>
    <col min="5894" max="5894" width="12" bestFit="1" customWidth="1"/>
    <col min="6145" max="6145" width="21.6328125" customWidth="1"/>
    <col min="6146" max="6146" width="17" customWidth="1"/>
    <col min="6147" max="6147" width="17.1796875" customWidth="1"/>
    <col min="6148" max="6148" width="24.90625" customWidth="1"/>
    <col min="6149" max="6149" width="12.90625" bestFit="1" customWidth="1"/>
    <col min="6150" max="6150" width="12" bestFit="1" customWidth="1"/>
    <col min="6401" max="6401" width="21.6328125" customWidth="1"/>
    <col min="6402" max="6402" width="17" customWidth="1"/>
    <col min="6403" max="6403" width="17.1796875" customWidth="1"/>
    <col min="6404" max="6404" width="24.90625" customWidth="1"/>
    <col min="6405" max="6405" width="12.90625" bestFit="1" customWidth="1"/>
    <col min="6406" max="6406" width="12" bestFit="1" customWidth="1"/>
    <col min="6657" max="6657" width="21.6328125" customWidth="1"/>
    <col min="6658" max="6658" width="17" customWidth="1"/>
    <col min="6659" max="6659" width="17.1796875" customWidth="1"/>
    <col min="6660" max="6660" width="24.90625" customWidth="1"/>
    <col min="6661" max="6661" width="12.90625" bestFit="1" customWidth="1"/>
    <col min="6662" max="6662" width="12" bestFit="1" customWidth="1"/>
    <col min="6913" max="6913" width="21.6328125" customWidth="1"/>
    <col min="6914" max="6914" width="17" customWidth="1"/>
    <col min="6915" max="6915" width="17.1796875" customWidth="1"/>
    <col min="6916" max="6916" width="24.90625" customWidth="1"/>
    <col min="6917" max="6917" width="12.90625" bestFit="1" customWidth="1"/>
    <col min="6918" max="6918" width="12" bestFit="1" customWidth="1"/>
    <col min="7169" max="7169" width="21.6328125" customWidth="1"/>
    <col min="7170" max="7170" width="17" customWidth="1"/>
    <col min="7171" max="7171" width="17.1796875" customWidth="1"/>
    <col min="7172" max="7172" width="24.90625" customWidth="1"/>
    <col min="7173" max="7173" width="12.90625" bestFit="1" customWidth="1"/>
    <col min="7174" max="7174" width="12" bestFit="1" customWidth="1"/>
    <col min="7425" max="7425" width="21.6328125" customWidth="1"/>
    <col min="7426" max="7426" width="17" customWidth="1"/>
    <col min="7427" max="7427" width="17.1796875" customWidth="1"/>
    <col min="7428" max="7428" width="24.90625" customWidth="1"/>
    <col min="7429" max="7429" width="12.90625" bestFit="1" customWidth="1"/>
    <col min="7430" max="7430" width="12" bestFit="1" customWidth="1"/>
    <col min="7681" max="7681" width="21.6328125" customWidth="1"/>
    <col min="7682" max="7682" width="17" customWidth="1"/>
    <col min="7683" max="7683" width="17.1796875" customWidth="1"/>
    <col min="7684" max="7684" width="24.90625" customWidth="1"/>
    <col min="7685" max="7685" width="12.90625" bestFit="1" customWidth="1"/>
    <col min="7686" max="7686" width="12" bestFit="1" customWidth="1"/>
    <col min="7937" max="7937" width="21.6328125" customWidth="1"/>
    <col min="7938" max="7938" width="17" customWidth="1"/>
    <col min="7939" max="7939" width="17.1796875" customWidth="1"/>
    <col min="7940" max="7940" width="24.90625" customWidth="1"/>
    <col min="7941" max="7941" width="12.90625" bestFit="1" customWidth="1"/>
    <col min="7942" max="7942" width="12" bestFit="1" customWidth="1"/>
    <col min="8193" max="8193" width="21.6328125" customWidth="1"/>
    <col min="8194" max="8194" width="17" customWidth="1"/>
    <col min="8195" max="8195" width="17.1796875" customWidth="1"/>
    <col min="8196" max="8196" width="24.90625" customWidth="1"/>
    <col min="8197" max="8197" width="12.90625" bestFit="1" customWidth="1"/>
    <col min="8198" max="8198" width="12" bestFit="1" customWidth="1"/>
    <col min="8449" max="8449" width="21.6328125" customWidth="1"/>
    <col min="8450" max="8450" width="17" customWidth="1"/>
    <col min="8451" max="8451" width="17.1796875" customWidth="1"/>
    <col min="8452" max="8452" width="24.90625" customWidth="1"/>
    <col min="8453" max="8453" width="12.90625" bestFit="1" customWidth="1"/>
    <col min="8454" max="8454" width="12" bestFit="1" customWidth="1"/>
    <col min="8705" max="8705" width="21.6328125" customWidth="1"/>
    <col min="8706" max="8706" width="17" customWidth="1"/>
    <col min="8707" max="8707" width="17.1796875" customWidth="1"/>
    <col min="8708" max="8708" width="24.90625" customWidth="1"/>
    <col min="8709" max="8709" width="12.90625" bestFit="1" customWidth="1"/>
    <col min="8710" max="8710" width="12" bestFit="1" customWidth="1"/>
    <col min="8961" max="8961" width="21.6328125" customWidth="1"/>
    <col min="8962" max="8962" width="17" customWidth="1"/>
    <col min="8963" max="8963" width="17.1796875" customWidth="1"/>
    <col min="8964" max="8964" width="24.90625" customWidth="1"/>
    <col min="8965" max="8965" width="12.90625" bestFit="1" customWidth="1"/>
    <col min="8966" max="8966" width="12" bestFit="1" customWidth="1"/>
    <col min="9217" max="9217" width="21.6328125" customWidth="1"/>
    <col min="9218" max="9218" width="17" customWidth="1"/>
    <col min="9219" max="9219" width="17.1796875" customWidth="1"/>
    <col min="9220" max="9220" width="24.90625" customWidth="1"/>
    <col min="9221" max="9221" width="12.90625" bestFit="1" customWidth="1"/>
    <col min="9222" max="9222" width="12" bestFit="1" customWidth="1"/>
    <col min="9473" max="9473" width="21.6328125" customWidth="1"/>
    <col min="9474" max="9474" width="17" customWidth="1"/>
    <col min="9475" max="9475" width="17.1796875" customWidth="1"/>
    <col min="9476" max="9476" width="24.90625" customWidth="1"/>
    <col min="9477" max="9477" width="12.90625" bestFit="1" customWidth="1"/>
    <col min="9478" max="9478" width="12" bestFit="1" customWidth="1"/>
    <col min="9729" max="9729" width="21.6328125" customWidth="1"/>
    <col min="9730" max="9730" width="17" customWidth="1"/>
    <col min="9731" max="9731" width="17.1796875" customWidth="1"/>
    <col min="9732" max="9732" width="24.90625" customWidth="1"/>
    <col min="9733" max="9733" width="12.90625" bestFit="1" customWidth="1"/>
    <col min="9734" max="9734" width="12" bestFit="1" customWidth="1"/>
    <col min="9985" max="9985" width="21.6328125" customWidth="1"/>
    <col min="9986" max="9986" width="17" customWidth="1"/>
    <col min="9987" max="9987" width="17.1796875" customWidth="1"/>
    <col min="9988" max="9988" width="24.90625" customWidth="1"/>
    <col min="9989" max="9989" width="12.90625" bestFit="1" customWidth="1"/>
    <col min="9990" max="9990" width="12" bestFit="1" customWidth="1"/>
    <col min="10241" max="10241" width="21.6328125" customWidth="1"/>
    <col min="10242" max="10242" width="17" customWidth="1"/>
    <col min="10243" max="10243" width="17.1796875" customWidth="1"/>
    <col min="10244" max="10244" width="24.90625" customWidth="1"/>
    <col min="10245" max="10245" width="12.90625" bestFit="1" customWidth="1"/>
    <col min="10246" max="10246" width="12" bestFit="1" customWidth="1"/>
    <col min="10497" max="10497" width="21.6328125" customWidth="1"/>
    <col min="10498" max="10498" width="17" customWidth="1"/>
    <col min="10499" max="10499" width="17.1796875" customWidth="1"/>
    <col min="10500" max="10500" width="24.90625" customWidth="1"/>
    <col min="10501" max="10501" width="12.90625" bestFit="1" customWidth="1"/>
    <col min="10502" max="10502" width="12" bestFit="1" customWidth="1"/>
    <col min="10753" max="10753" width="21.6328125" customWidth="1"/>
    <col min="10754" max="10754" width="17" customWidth="1"/>
    <col min="10755" max="10755" width="17.1796875" customWidth="1"/>
    <col min="10756" max="10756" width="24.90625" customWidth="1"/>
    <col min="10757" max="10757" width="12.90625" bestFit="1" customWidth="1"/>
    <col min="10758" max="10758" width="12" bestFit="1" customWidth="1"/>
    <col min="11009" max="11009" width="21.6328125" customWidth="1"/>
    <col min="11010" max="11010" width="17" customWidth="1"/>
    <col min="11011" max="11011" width="17.1796875" customWidth="1"/>
    <col min="11012" max="11012" width="24.90625" customWidth="1"/>
    <col min="11013" max="11013" width="12.90625" bestFit="1" customWidth="1"/>
    <col min="11014" max="11014" width="12" bestFit="1" customWidth="1"/>
    <col min="11265" max="11265" width="21.6328125" customWidth="1"/>
    <col min="11266" max="11266" width="17" customWidth="1"/>
    <col min="11267" max="11267" width="17.1796875" customWidth="1"/>
    <col min="11268" max="11268" width="24.90625" customWidth="1"/>
    <col min="11269" max="11269" width="12.90625" bestFit="1" customWidth="1"/>
    <col min="11270" max="11270" width="12" bestFit="1" customWidth="1"/>
    <col min="11521" max="11521" width="21.6328125" customWidth="1"/>
    <col min="11522" max="11522" width="17" customWidth="1"/>
    <col min="11523" max="11523" width="17.1796875" customWidth="1"/>
    <col min="11524" max="11524" width="24.90625" customWidth="1"/>
    <col min="11525" max="11525" width="12.90625" bestFit="1" customWidth="1"/>
    <col min="11526" max="11526" width="12" bestFit="1" customWidth="1"/>
    <col min="11777" max="11777" width="21.6328125" customWidth="1"/>
    <col min="11778" max="11778" width="17" customWidth="1"/>
    <col min="11779" max="11779" width="17.1796875" customWidth="1"/>
    <col min="11780" max="11780" width="24.90625" customWidth="1"/>
    <col min="11781" max="11781" width="12.90625" bestFit="1" customWidth="1"/>
    <col min="11782" max="11782" width="12" bestFit="1" customWidth="1"/>
    <col min="12033" max="12033" width="21.6328125" customWidth="1"/>
    <col min="12034" max="12034" width="17" customWidth="1"/>
    <col min="12035" max="12035" width="17.1796875" customWidth="1"/>
    <col min="12036" max="12036" width="24.90625" customWidth="1"/>
    <col min="12037" max="12037" width="12.90625" bestFit="1" customWidth="1"/>
    <col min="12038" max="12038" width="12" bestFit="1" customWidth="1"/>
    <col min="12289" max="12289" width="21.6328125" customWidth="1"/>
    <col min="12290" max="12290" width="17" customWidth="1"/>
    <col min="12291" max="12291" width="17.1796875" customWidth="1"/>
    <col min="12292" max="12292" width="24.90625" customWidth="1"/>
    <col min="12293" max="12293" width="12.90625" bestFit="1" customWidth="1"/>
    <col min="12294" max="12294" width="12" bestFit="1" customWidth="1"/>
    <col min="12545" max="12545" width="21.6328125" customWidth="1"/>
    <col min="12546" max="12546" width="17" customWidth="1"/>
    <col min="12547" max="12547" width="17.1796875" customWidth="1"/>
    <col min="12548" max="12548" width="24.90625" customWidth="1"/>
    <col min="12549" max="12549" width="12.90625" bestFit="1" customWidth="1"/>
    <col min="12550" max="12550" width="12" bestFit="1" customWidth="1"/>
    <col min="12801" max="12801" width="21.6328125" customWidth="1"/>
    <col min="12802" max="12802" width="17" customWidth="1"/>
    <col min="12803" max="12803" width="17.1796875" customWidth="1"/>
    <col min="12804" max="12804" width="24.90625" customWidth="1"/>
    <col min="12805" max="12805" width="12.90625" bestFit="1" customWidth="1"/>
    <col min="12806" max="12806" width="12" bestFit="1" customWidth="1"/>
    <col min="13057" max="13057" width="21.6328125" customWidth="1"/>
    <col min="13058" max="13058" width="17" customWidth="1"/>
    <col min="13059" max="13059" width="17.1796875" customWidth="1"/>
    <col min="13060" max="13060" width="24.90625" customWidth="1"/>
    <col min="13061" max="13061" width="12.90625" bestFit="1" customWidth="1"/>
    <col min="13062" max="13062" width="12" bestFit="1" customWidth="1"/>
    <col min="13313" max="13313" width="21.6328125" customWidth="1"/>
    <col min="13314" max="13314" width="17" customWidth="1"/>
    <col min="13315" max="13315" width="17.1796875" customWidth="1"/>
    <col min="13316" max="13316" width="24.90625" customWidth="1"/>
    <col min="13317" max="13317" width="12.90625" bestFit="1" customWidth="1"/>
    <col min="13318" max="13318" width="12" bestFit="1" customWidth="1"/>
    <col min="13569" max="13569" width="21.6328125" customWidth="1"/>
    <col min="13570" max="13570" width="17" customWidth="1"/>
    <col min="13571" max="13571" width="17.1796875" customWidth="1"/>
    <col min="13572" max="13572" width="24.90625" customWidth="1"/>
    <col min="13573" max="13573" width="12.90625" bestFit="1" customWidth="1"/>
    <col min="13574" max="13574" width="12" bestFit="1" customWidth="1"/>
    <col min="13825" max="13825" width="21.6328125" customWidth="1"/>
    <col min="13826" max="13826" width="17" customWidth="1"/>
    <col min="13827" max="13827" width="17.1796875" customWidth="1"/>
    <col min="13828" max="13828" width="24.90625" customWidth="1"/>
    <col min="13829" max="13829" width="12.90625" bestFit="1" customWidth="1"/>
    <col min="13830" max="13830" width="12" bestFit="1" customWidth="1"/>
    <col min="14081" max="14081" width="21.6328125" customWidth="1"/>
    <col min="14082" max="14082" width="17" customWidth="1"/>
    <col min="14083" max="14083" width="17.1796875" customWidth="1"/>
    <col min="14084" max="14084" width="24.90625" customWidth="1"/>
    <col min="14085" max="14085" width="12.90625" bestFit="1" customWidth="1"/>
    <col min="14086" max="14086" width="12" bestFit="1" customWidth="1"/>
    <col min="14337" max="14337" width="21.6328125" customWidth="1"/>
    <col min="14338" max="14338" width="17" customWidth="1"/>
    <col min="14339" max="14339" width="17.1796875" customWidth="1"/>
    <col min="14340" max="14340" width="24.90625" customWidth="1"/>
    <col min="14341" max="14341" width="12.90625" bestFit="1" customWidth="1"/>
    <col min="14342" max="14342" width="12" bestFit="1" customWidth="1"/>
    <col min="14593" max="14593" width="21.6328125" customWidth="1"/>
    <col min="14594" max="14594" width="17" customWidth="1"/>
    <col min="14595" max="14595" width="17.1796875" customWidth="1"/>
    <col min="14596" max="14596" width="24.90625" customWidth="1"/>
    <col min="14597" max="14597" width="12.90625" bestFit="1" customWidth="1"/>
    <col min="14598" max="14598" width="12" bestFit="1" customWidth="1"/>
    <col min="14849" max="14849" width="21.6328125" customWidth="1"/>
    <col min="14850" max="14850" width="17" customWidth="1"/>
    <col min="14851" max="14851" width="17.1796875" customWidth="1"/>
    <col min="14852" max="14852" width="24.90625" customWidth="1"/>
    <col min="14853" max="14853" width="12.90625" bestFit="1" customWidth="1"/>
    <col min="14854" max="14854" width="12" bestFit="1" customWidth="1"/>
    <col min="15105" max="15105" width="21.6328125" customWidth="1"/>
    <col min="15106" max="15106" width="17" customWidth="1"/>
    <col min="15107" max="15107" width="17.1796875" customWidth="1"/>
    <col min="15108" max="15108" width="24.90625" customWidth="1"/>
    <col min="15109" max="15109" width="12.90625" bestFit="1" customWidth="1"/>
    <col min="15110" max="15110" width="12" bestFit="1" customWidth="1"/>
    <col min="15361" max="15361" width="21.6328125" customWidth="1"/>
    <col min="15362" max="15362" width="17" customWidth="1"/>
    <col min="15363" max="15363" width="17.1796875" customWidth="1"/>
    <col min="15364" max="15364" width="24.90625" customWidth="1"/>
    <col min="15365" max="15365" width="12.90625" bestFit="1" customWidth="1"/>
    <col min="15366" max="15366" width="12" bestFit="1" customWidth="1"/>
    <col min="15617" max="15617" width="21.6328125" customWidth="1"/>
    <col min="15618" max="15618" width="17" customWidth="1"/>
    <col min="15619" max="15619" width="17.1796875" customWidth="1"/>
    <col min="15620" max="15620" width="24.90625" customWidth="1"/>
    <col min="15621" max="15621" width="12.90625" bestFit="1" customWidth="1"/>
    <col min="15622" max="15622" width="12" bestFit="1" customWidth="1"/>
    <col min="15873" max="15873" width="21.6328125" customWidth="1"/>
    <col min="15874" max="15874" width="17" customWidth="1"/>
    <col min="15875" max="15875" width="17.1796875" customWidth="1"/>
    <col min="15876" max="15876" width="24.90625" customWidth="1"/>
    <col min="15877" max="15877" width="12.90625" bestFit="1" customWidth="1"/>
    <col min="15878" max="15878" width="12" bestFit="1" customWidth="1"/>
    <col min="16129" max="16129" width="21.6328125" customWidth="1"/>
    <col min="16130" max="16130" width="17" customWidth="1"/>
    <col min="16131" max="16131" width="17.1796875" customWidth="1"/>
    <col min="16132" max="16132" width="24.90625" customWidth="1"/>
    <col min="16133" max="16133" width="12.90625" bestFit="1" customWidth="1"/>
    <col min="16134" max="16134" width="12" bestFit="1" customWidth="1"/>
  </cols>
  <sheetData>
    <row r="1" spans="1:4" x14ac:dyDescent="0.35">
      <c r="A1" s="1" t="s">
        <v>0</v>
      </c>
      <c r="B1" s="2"/>
      <c r="C1" s="3" t="str">
        <f>'[1]LGD calc'!H1</f>
        <v>Distribution Yr:</v>
      </c>
      <c r="D1" s="4" t="str">
        <f>+'[1]LGD calc'!I1</f>
        <v>2022-2023</v>
      </c>
    </row>
    <row r="2" spans="1:4" ht="18" x14ac:dyDescent="0.35">
      <c r="A2" s="5" t="str">
        <f>+'[1]LGD calc'!A2</f>
        <v xml:space="preserve">FEDERAL TAYLOR GRAZING ACT OF 6-28-34                                    </v>
      </c>
      <c r="B2" s="6"/>
      <c r="C2" s="6"/>
      <c r="D2" s="7"/>
    </row>
    <row r="3" spans="1:4" ht="18" x14ac:dyDescent="0.35">
      <c r="A3" s="8" t="str">
        <f>+'[1]LGD calc'!A3</f>
        <v>SECTIONS 3 AND 15</v>
      </c>
      <c r="B3" s="9"/>
      <c r="C3" s="9"/>
      <c r="D3" s="10"/>
    </row>
    <row r="4" spans="1:4" ht="18" x14ac:dyDescent="0.35">
      <c r="A4" s="11" t="str">
        <f>+'[1]LGD calc'!A4</f>
        <v>FOR FEDERAL FISCAL YEAR ENDING FY</v>
      </c>
      <c r="B4" s="12"/>
      <c r="C4" s="12"/>
      <c r="D4" s="13">
        <f>+'[1]LGD calc'!E4</f>
        <v>44834</v>
      </c>
    </row>
    <row r="5" spans="1:4" ht="15" thickBot="1" x14ac:dyDescent="0.4">
      <c r="A5" s="14" t="s">
        <v>1</v>
      </c>
      <c r="B5" s="15"/>
      <c r="C5" s="16"/>
      <c r="D5" s="17"/>
    </row>
    <row r="6" spans="1:4" x14ac:dyDescent="0.35">
      <c r="A6" s="18" t="s">
        <v>2</v>
      </c>
      <c r="B6" s="19" t="s">
        <v>3</v>
      </c>
      <c r="C6" s="19" t="s">
        <v>4</v>
      </c>
      <c r="D6" s="20" t="s">
        <v>5</v>
      </c>
    </row>
    <row r="7" spans="1:4" x14ac:dyDescent="0.35">
      <c r="A7" s="21"/>
      <c r="B7" s="22" t="s">
        <v>6</v>
      </c>
      <c r="C7" s="22" t="s">
        <v>6</v>
      </c>
      <c r="D7" s="23" t="s">
        <v>7</v>
      </c>
    </row>
    <row r="8" spans="1:4" x14ac:dyDescent="0.35">
      <c r="A8" s="21"/>
      <c r="B8" s="22" t="s">
        <v>8</v>
      </c>
      <c r="C8" s="22" t="s">
        <v>9</v>
      </c>
      <c r="D8" s="23" t="s">
        <v>10</v>
      </c>
    </row>
    <row r="9" spans="1:4" x14ac:dyDescent="0.35">
      <c r="A9" s="21"/>
      <c r="B9" s="22" t="s">
        <v>11</v>
      </c>
      <c r="C9" s="22" t="s">
        <v>12</v>
      </c>
      <c r="D9" s="23" t="s">
        <v>13</v>
      </c>
    </row>
    <row r="10" spans="1:4" ht="15" thickBot="1" x14ac:dyDescent="0.4">
      <c r="A10" s="14"/>
      <c r="B10" s="15"/>
      <c r="C10" s="15"/>
      <c r="D10" s="17"/>
    </row>
    <row r="11" spans="1:4" x14ac:dyDescent="0.35">
      <c r="A11" s="24" t="s">
        <v>14</v>
      </c>
      <c r="B11" s="25">
        <f>'[1]LGD calc'!E11</f>
        <v>47.1</v>
      </c>
      <c r="C11" s="25">
        <f>'[1]LGD calc'!H11</f>
        <v>57.64</v>
      </c>
      <c r="D11" s="26">
        <f>SUM(B11:C11)</f>
        <v>104.74000000000001</v>
      </c>
    </row>
    <row r="12" spans="1:4" x14ac:dyDescent="0.35">
      <c r="A12" s="27" t="s">
        <v>15</v>
      </c>
      <c r="B12" s="25">
        <f>'[1]LGD calc'!E12</f>
        <v>11650.66</v>
      </c>
      <c r="C12" s="25">
        <f>'[1]LGD calc'!H12</f>
        <v>2201.4299999999998</v>
      </c>
      <c r="D12" s="28">
        <f t="shared" ref="D12:D49" si="0">SUM(B12:C12)</f>
        <v>13852.09</v>
      </c>
    </row>
    <row r="13" spans="1:4" x14ac:dyDescent="0.35">
      <c r="A13" s="27" t="s">
        <v>16</v>
      </c>
      <c r="B13" s="25">
        <f>'[1]LGD calc'!E13</f>
        <v>29545.27</v>
      </c>
      <c r="C13" s="25">
        <f>'[1]LGD calc'!H13</f>
        <v>12204.71</v>
      </c>
      <c r="D13" s="28">
        <f t="shared" si="0"/>
        <v>41749.979999999996</v>
      </c>
    </row>
    <row r="14" spans="1:4" x14ac:dyDescent="0.35">
      <c r="A14" s="27" t="s">
        <v>17</v>
      </c>
      <c r="B14" s="25">
        <f>'[1]LGD calc'!E14</f>
        <v>5930.92</v>
      </c>
      <c r="C14" s="25">
        <f>'[1]LGD calc'!H14</f>
        <v>2589.56</v>
      </c>
      <c r="D14" s="28">
        <f t="shared" si="0"/>
        <v>8520.48</v>
      </c>
    </row>
    <row r="15" spans="1:4" x14ac:dyDescent="0.35">
      <c r="A15" s="27"/>
      <c r="B15" s="25"/>
      <c r="C15" s="25"/>
      <c r="D15" s="28"/>
    </row>
    <row r="16" spans="1:4" x14ac:dyDescent="0.35">
      <c r="A16" s="27" t="s">
        <v>18</v>
      </c>
      <c r="B16" s="25">
        <f>'[1]LGD calc'!E16</f>
        <v>0</v>
      </c>
      <c r="C16" s="25">
        <f>'[1]LGD calc'!H16</f>
        <v>7.67</v>
      </c>
      <c r="D16" s="28">
        <f t="shared" si="0"/>
        <v>7.67</v>
      </c>
    </row>
    <row r="17" spans="1:4" x14ac:dyDescent="0.35">
      <c r="A17" s="27" t="s">
        <v>19</v>
      </c>
      <c r="B17" s="25">
        <f>'[1]LGD calc'!E17</f>
        <v>0</v>
      </c>
      <c r="C17" s="25">
        <f>'[1]LGD calc'!H17</f>
        <v>0</v>
      </c>
      <c r="D17" s="28">
        <f t="shared" si="0"/>
        <v>0</v>
      </c>
    </row>
    <row r="18" spans="1:4" x14ac:dyDescent="0.35">
      <c r="A18" s="27" t="s">
        <v>20</v>
      </c>
      <c r="B18" s="25">
        <f>'[1]LGD calc'!E18</f>
        <v>3.85</v>
      </c>
      <c r="C18" s="25">
        <f>'[1]LGD calc'!H18</f>
        <v>6096.78</v>
      </c>
      <c r="D18" s="28">
        <f t="shared" si="0"/>
        <v>6100.63</v>
      </c>
    </row>
    <row r="19" spans="1:4" x14ac:dyDescent="0.35">
      <c r="A19" s="27" t="s">
        <v>21</v>
      </c>
      <c r="B19" s="25">
        <f>'[1]LGD calc'!E19</f>
        <v>9011.5</v>
      </c>
      <c r="C19" s="25">
        <f>'[1]LGD calc'!H19</f>
        <v>49.98</v>
      </c>
      <c r="D19" s="28">
        <f t="shared" si="0"/>
        <v>9061.48</v>
      </c>
    </row>
    <row r="20" spans="1:4" x14ac:dyDescent="0.35">
      <c r="A20" s="27"/>
      <c r="B20" s="25"/>
      <c r="C20" s="25"/>
      <c r="D20" s="28"/>
    </row>
    <row r="21" spans="1:4" x14ac:dyDescent="0.35">
      <c r="A21" s="27" t="s">
        <v>22</v>
      </c>
      <c r="B21" s="25">
        <f>'[1]LGD calc'!E21</f>
        <v>26265.93</v>
      </c>
      <c r="C21" s="25">
        <f>'[1]LGD calc'!H21</f>
        <v>42.01</v>
      </c>
      <c r="D21" s="28">
        <f t="shared" si="0"/>
        <v>26307.94</v>
      </c>
    </row>
    <row r="22" spans="1:4" x14ac:dyDescent="0.35">
      <c r="A22" s="27" t="s">
        <v>23</v>
      </c>
      <c r="B22" s="25">
        <f>'[1]LGD calc'!E22</f>
        <v>5873.48</v>
      </c>
      <c r="C22" s="25">
        <f>'[1]LGD calc'!H22</f>
        <v>12799.06</v>
      </c>
      <c r="D22" s="28">
        <f t="shared" si="0"/>
        <v>18672.54</v>
      </c>
    </row>
    <row r="23" spans="1:4" x14ac:dyDescent="0.35">
      <c r="A23" s="27" t="s">
        <v>24</v>
      </c>
      <c r="B23" s="25">
        <f>'[1]LGD calc'!E23</f>
        <v>0</v>
      </c>
      <c r="C23" s="25">
        <f>'[1]LGD calc'!H23</f>
        <v>10932.18</v>
      </c>
      <c r="D23" s="28">
        <f t="shared" si="0"/>
        <v>10932.18</v>
      </c>
    </row>
    <row r="24" spans="1:4" x14ac:dyDescent="0.35">
      <c r="A24" s="27" t="s">
        <v>25</v>
      </c>
      <c r="B24" s="25">
        <f>'[1]LGD calc'!E24</f>
        <v>0</v>
      </c>
      <c r="C24" s="25">
        <f>'[1]LGD calc'!H24</f>
        <v>12.2</v>
      </c>
      <c r="D24" s="28">
        <f t="shared" si="0"/>
        <v>12.2</v>
      </c>
    </row>
    <row r="25" spans="1:4" x14ac:dyDescent="0.35">
      <c r="A25" s="27"/>
      <c r="B25" s="25"/>
      <c r="C25" s="25"/>
      <c r="D25" s="28"/>
    </row>
    <row r="26" spans="1:4" x14ac:dyDescent="0.35">
      <c r="A26" s="27" t="s">
        <v>26</v>
      </c>
      <c r="B26" s="25">
        <f>'[1]LGD calc'!E26</f>
        <v>15556.81</v>
      </c>
      <c r="C26" s="25">
        <f>'[1]LGD calc'!H26</f>
        <v>13141.39</v>
      </c>
      <c r="D26" s="28">
        <f t="shared" si="0"/>
        <v>28698.199999999997</v>
      </c>
    </row>
    <row r="27" spans="1:4" x14ac:dyDescent="0.35">
      <c r="A27" s="27" t="s">
        <v>27</v>
      </c>
      <c r="B27" s="25">
        <f>'[1]LGD calc'!E27</f>
        <v>8268.84</v>
      </c>
      <c r="C27" s="25">
        <f>'[1]LGD calc'!H27</f>
        <v>5805.36</v>
      </c>
      <c r="D27" s="28">
        <f t="shared" si="0"/>
        <v>14074.2</v>
      </c>
    </row>
    <row r="28" spans="1:4" x14ac:dyDescent="0.35">
      <c r="A28" s="27" t="s">
        <v>28</v>
      </c>
      <c r="B28" s="25">
        <f>'[1]LGD calc'!E28</f>
        <v>11951.55</v>
      </c>
      <c r="C28" s="25">
        <f>'[1]LGD calc'!H28</f>
        <v>19440.78</v>
      </c>
      <c r="D28" s="28">
        <f t="shared" si="0"/>
        <v>31392.329999999998</v>
      </c>
    </row>
    <row r="29" spans="1:4" x14ac:dyDescent="0.35">
      <c r="A29" s="27" t="s">
        <v>29</v>
      </c>
      <c r="B29" s="25">
        <f>'[1]LGD calc'!E29</f>
        <v>14953.49</v>
      </c>
      <c r="C29" s="25">
        <f>'[1]LGD calc'!H29</f>
        <v>4247.53</v>
      </c>
      <c r="D29" s="28">
        <f t="shared" si="0"/>
        <v>19201.02</v>
      </c>
    </row>
    <row r="30" spans="1:4" x14ac:dyDescent="0.35">
      <c r="A30" s="27"/>
      <c r="B30" s="25"/>
      <c r="C30" s="25"/>
      <c r="D30" s="28"/>
    </row>
    <row r="31" spans="1:4" x14ac:dyDescent="0.35">
      <c r="A31" s="27" t="s">
        <v>30</v>
      </c>
      <c r="B31" s="25">
        <f>'[1]LGD calc'!E31</f>
        <v>369.18</v>
      </c>
      <c r="C31" s="25">
        <f>'[1]LGD calc'!H31</f>
        <v>29659.56</v>
      </c>
      <c r="D31" s="28">
        <f t="shared" si="0"/>
        <v>30028.74</v>
      </c>
    </row>
    <row r="32" spans="1:4" x14ac:dyDescent="0.35">
      <c r="A32" s="27" t="s">
        <v>31</v>
      </c>
      <c r="B32" s="25">
        <f>'[1]LGD calc'!E32</f>
        <v>0</v>
      </c>
      <c r="C32" s="25">
        <f>'[1]LGD calc'!H32</f>
        <v>888.53</v>
      </c>
      <c r="D32" s="28">
        <f t="shared" si="0"/>
        <v>888.53</v>
      </c>
    </row>
    <row r="33" spans="1:4" x14ac:dyDescent="0.35">
      <c r="A33" s="27" t="s">
        <v>32</v>
      </c>
      <c r="B33" s="25">
        <f>'[1]LGD calc'!E33</f>
        <v>17193.84</v>
      </c>
      <c r="C33" s="25">
        <f>'[1]LGD calc'!H33</f>
        <v>1016.56</v>
      </c>
      <c r="D33" s="28">
        <f t="shared" si="0"/>
        <v>18210.400000000001</v>
      </c>
    </row>
    <row r="34" spans="1:4" x14ac:dyDescent="0.35">
      <c r="A34" s="27" t="s">
        <v>33</v>
      </c>
      <c r="B34" s="25">
        <f>'[1]LGD calc'!E34</f>
        <v>0</v>
      </c>
      <c r="C34" s="25">
        <f>'[1]LGD calc'!H34</f>
        <v>22.91</v>
      </c>
      <c r="D34" s="28">
        <f t="shared" si="0"/>
        <v>22.91</v>
      </c>
    </row>
    <row r="35" spans="1:4" x14ac:dyDescent="0.35">
      <c r="A35" s="27"/>
      <c r="B35" s="25"/>
      <c r="C35" s="25"/>
      <c r="D35" s="28"/>
    </row>
    <row r="36" spans="1:4" x14ac:dyDescent="0.35">
      <c r="A36" s="27" t="s">
        <v>34</v>
      </c>
      <c r="B36" s="25">
        <f>'[1]LGD calc'!E36</f>
        <v>2942.41</v>
      </c>
      <c r="C36" s="25">
        <f>'[1]LGD calc'!H36</f>
        <v>1601.72</v>
      </c>
      <c r="D36" s="28">
        <f t="shared" si="0"/>
        <v>4544.13</v>
      </c>
    </row>
    <row r="37" spans="1:4" x14ac:dyDescent="0.35">
      <c r="A37" s="27" t="s">
        <v>35</v>
      </c>
      <c r="B37" s="25">
        <f>'[1]LGD calc'!E37</f>
        <v>0</v>
      </c>
      <c r="C37" s="25">
        <f>'[1]LGD calc'!H37</f>
        <v>627.87</v>
      </c>
      <c r="D37" s="28">
        <f t="shared" si="0"/>
        <v>627.87</v>
      </c>
    </row>
    <row r="38" spans="1:4" x14ac:dyDescent="0.35">
      <c r="A38" s="27" t="s">
        <v>36</v>
      </c>
      <c r="B38" s="25">
        <f>'[1]LGD calc'!E38</f>
        <v>4592.3599999999997</v>
      </c>
      <c r="C38" s="25">
        <f>'[1]LGD calc'!H38</f>
        <v>13091.88</v>
      </c>
      <c r="D38" s="28">
        <f t="shared" si="0"/>
        <v>17684.239999999998</v>
      </c>
    </row>
    <row r="39" spans="1:4" x14ac:dyDescent="0.35">
      <c r="A39" s="27" t="s">
        <v>37</v>
      </c>
      <c r="B39" s="25">
        <f>'[1]LGD calc'!E39</f>
        <v>4483.93</v>
      </c>
      <c r="C39" s="25">
        <f>'[1]LGD calc'!H39</f>
        <v>17473.61</v>
      </c>
      <c r="D39" s="28">
        <f t="shared" si="0"/>
        <v>21957.54</v>
      </c>
    </row>
    <row r="40" spans="1:4" x14ac:dyDescent="0.35">
      <c r="A40" s="27"/>
      <c r="B40" s="25"/>
      <c r="C40" s="25"/>
      <c r="D40" s="28"/>
    </row>
    <row r="41" spans="1:4" x14ac:dyDescent="0.35">
      <c r="A41" s="27" t="s">
        <v>38</v>
      </c>
      <c r="B41" s="25">
        <f>'[1]LGD calc'!E41</f>
        <v>0</v>
      </c>
      <c r="C41" s="25">
        <f>'[1]LGD calc'!H41</f>
        <v>2059.13</v>
      </c>
      <c r="D41" s="28">
        <f t="shared" si="0"/>
        <v>2059.13</v>
      </c>
    </row>
    <row r="42" spans="1:4" x14ac:dyDescent="0.35">
      <c r="A42" s="27" t="s">
        <v>39</v>
      </c>
      <c r="B42" s="25">
        <f>'[1]LGD calc'!E42</f>
        <v>360.93</v>
      </c>
      <c r="C42" s="25">
        <f>'[1]LGD calc'!H42</f>
        <v>431.54</v>
      </c>
      <c r="D42" s="28">
        <f t="shared" si="0"/>
        <v>792.47</v>
      </c>
    </row>
    <row r="43" spans="1:4" x14ac:dyDescent="0.35">
      <c r="A43" s="27" t="s">
        <v>40</v>
      </c>
      <c r="B43" s="25">
        <f>'[1]LGD calc'!E43</f>
        <v>14110.99</v>
      </c>
      <c r="C43" s="25">
        <f>'[1]LGD calc'!H43</f>
        <v>4417.5600000000004</v>
      </c>
      <c r="D43" s="28">
        <f t="shared" si="0"/>
        <v>18528.55</v>
      </c>
    </row>
    <row r="44" spans="1:4" x14ac:dyDescent="0.35">
      <c r="A44" s="27" t="s">
        <v>41</v>
      </c>
      <c r="B44" s="25">
        <f>'[1]LGD calc'!E44</f>
        <v>14993.83</v>
      </c>
      <c r="C44" s="25">
        <f>'[1]LGD calc'!H44</f>
        <v>4328.87</v>
      </c>
      <c r="D44" s="28">
        <f t="shared" si="0"/>
        <v>19322.7</v>
      </c>
    </row>
    <row r="45" spans="1:4" x14ac:dyDescent="0.35">
      <c r="A45" s="27"/>
      <c r="B45" s="25"/>
      <c r="C45" s="25"/>
      <c r="D45" s="28"/>
    </row>
    <row r="46" spans="1:4" x14ac:dyDescent="0.35">
      <c r="A46" s="27" t="s">
        <v>42</v>
      </c>
      <c r="B46" s="25">
        <f>'[1]LGD calc'!E46</f>
        <v>1140.8399999999999</v>
      </c>
      <c r="C46" s="25">
        <f>'[1]LGD calc'!H46</f>
        <v>54.11</v>
      </c>
      <c r="D46" s="28">
        <f t="shared" si="0"/>
        <v>1194.9499999999998</v>
      </c>
    </row>
    <row r="47" spans="1:4" x14ac:dyDescent="0.35">
      <c r="A47" s="27" t="s">
        <v>43</v>
      </c>
      <c r="B47" s="25">
        <f>'[1]LGD calc'!E47</f>
        <v>0</v>
      </c>
      <c r="C47" s="25">
        <f>'[1]LGD calc'!H47</f>
        <v>1295.82</v>
      </c>
      <c r="D47" s="28">
        <f t="shared" si="0"/>
        <v>1295.82</v>
      </c>
    </row>
    <row r="48" spans="1:4" x14ac:dyDescent="0.35">
      <c r="A48" s="27" t="s">
        <v>44</v>
      </c>
      <c r="B48" s="25">
        <f>'[1]LGD calc'!E48</f>
        <v>0</v>
      </c>
      <c r="C48" s="25">
        <f>'[1]LGD calc'!H48</f>
        <v>22.91</v>
      </c>
      <c r="D48" s="28">
        <f t="shared" si="0"/>
        <v>22.91</v>
      </c>
    </row>
    <row r="49" spans="1:5" ht="15" thickBot="1" x14ac:dyDescent="0.4">
      <c r="A49" s="29" t="s">
        <v>45</v>
      </c>
      <c r="B49" s="30">
        <f>'[1]LGD calc'!E49</f>
        <v>925.85</v>
      </c>
      <c r="C49" s="30">
        <f>'[1]LGD calc'!H49</f>
        <v>2703.68</v>
      </c>
      <c r="D49" s="31">
        <f t="shared" si="0"/>
        <v>3629.5299999999997</v>
      </c>
    </row>
    <row r="50" spans="1:5" ht="15" thickTop="1" x14ac:dyDescent="0.35">
      <c r="A50" s="24"/>
      <c r="B50" s="25"/>
      <c r="C50" s="32"/>
      <c r="D50" s="26"/>
    </row>
    <row r="51" spans="1:5" ht="15" thickBot="1" x14ac:dyDescent="0.4">
      <c r="A51" s="33" t="s">
        <v>7</v>
      </c>
      <c r="B51" s="34">
        <f>SUM(B11:B49)</f>
        <v>200173.55999999994</v>
      </c>
      <c r="C51" s="34">
        <f>SUM(C11:C49)</f>
        <v>169324.53999999998</v>
      </c>
      <c r="D51" s="35">
        <f>SUM(D11:D49)</f>
        <v>369498.09999999992</v>
      </c>
      <c r="E51" s="36">
        <f>'[1]support tape'!B9</f>
        <v>369498.1</v>
      </c>
    </row>
    <row r="52" spans="1:5" x14ac:dyDescent="0.35">
      <c r="A52" s="37"/>
      <c r="B52" s="38"/>
      <c r="C52" s="39"/>
      <c r="D52" s="39"/>
    </row>
  </sheetData>
  <mergeCells count="3">
    <mergeCell ref="A2:D2"/>
    <mergeCell ref="A3:D3"/>
    <mergeCell ref="A6:A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Taylor Grazing Dist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Catrina Chavez</dc:creator>
  <cp:lastModifiedBy>Catrina Chavez</cp:lastModifiedBy>
  <dcterms:created xsi:type="dcterms:W3CDTF">2023-04-20T14:25:35Z</dcterms:created>
  <dcterms:modified xsi:type="dcterms:W3CDTF">2023-04-20T14:26:29Z</dcterms:modified>
</cp:coreProperties>
</file>