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bian.Lopez1\Downloads\"/>
    </mc:Choice>
  </mc:AlternateContent>
  <xr:revisionPtr revIDLastSave="0" documentId="8_{4B5E4533-7CDB-48C6-B0DC-787BA580B99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AR#2" sheetId="1" r:id="rId1"/>
    <sheet name="Sheet1" sheetId="2" r:id="rId2"/>
  </sheets>
  <definedNames>
    <definedName name="_xlnm.Print_Area" localSheetId="0">'BAR#2'!$A$1:$K$58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F19" i="1"/>
  <c r="F20" i="1"/>
  <c r="F21" i="1"/>
  <c r="F22" i="1"/>
  <c r="F23" i="1"/>
  <c r="E19" i="1"/>
  <c r="E20" i="1"/>
  <c r="E21" i="1"/>
  <c r="H35" i="1"/>
  <c r="J35" i="1"/>
  <c r="G39" i="1"/>
  <c r="J5" i="1" l="1" a="1"/>
  <c r="J5" i="1" s="1"/>
  <c r="H36" i="1" a="1"/>
  <c r="H36" i="1" s="1"/>
  <c r="J33" i="1" a="1"/>
  <c r="J33" i="1" s="1"/>
  <c r="F24" i="1"/>
  <c r="F25" i="1"/>
  <c r="F26" i="1"/>
  <c r="F27" i="1"/>
  <c r="E23" i="1"/>
  <c r="E24" i="1"/>
  <c r="E25" i="1"/>
  <c r="E26" i="1"/>
  <c r="B14" i="1" a="1"/>
  <c r="B14" i="1" s="1"/>
  <c r="B15" i="1" a="1"/>
  <c r="B15" i="1"/>
  <c r="B16" i="1" a="1"/>
  <c r="B16" i="1" s="1"/>
  <c r="B17" i="1" a="1"/>
  <c r="B17" i="1" s="1"/>
  <c r="B18" i="1" a="1"/>
  <c r="B18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13" i="1" a="1"/>
  <c r="B13" i="1" s="1"/>
  <c r="E29" i="1"/>
  <c r="F29" i="1"/>
  <c r="E53" i="1"/>
  <c r="F53" i="1"/>
  <c r="F14" i="1"/>
  <c r="F15" i="1"/>
  <c r="F17" i="1"/>
  <c r="F18" i="1"/>
  <c r="F28" i="1"/>
  <c r="E14" i="1"/>
  <c r="E15" i="1"/>
  <c r="E16" i="1"/>
  <c r="E17" i="1"/>
  <c r="E18" i="1"/>
  <c r="E22" i="1"/>
  <c r="E27" i="1"/>
  <c r="E28" i="1"/>
  <c r="F13" i="1"/>
  <c r="E13" i="1"/>
  <c r="I30" i="1"/>
  <c r="J30" i="1"/>
  <c r="K30" i="1"/>
  <c r="H30" i="1"/>
  <c r="G30" i="1"/>
  <c r="E30" i="1" l="1"/>
  <c r="F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<sst xmlns="http://schemas.openxmlformats.org/spreadsheetml/2006/main" count="183" uniqueCount="146">
  <si>
    <t>DATE</t>
  </si>
  <si>
    <t>BUDGET ADJUSTMENT REQUEST</t>
  </si>
  <si>
    <t>FISCAL YEAR</t>
  </si>
  <si>
    <t>INTERNAL</t>
  </si>
  <si>
    <t>FED. FUNDS</t>
  </si>
  <si>
    <t>APPR</t>
  </si>
  <si>
    <t>AMOUNT</t>
  </si>
  <si>
    <t>OTHER</t>
  </si>
  <si>
    <t>SERV FUNDS/</t>
  </si>
  <si>
    <t>CFDA NO.:</t>
  </si>
  <si>
    <t>BUDGETED</t>
  </si>
  <si>
    <t>UNIT</t>
  </si>
  <si>
    <t>INCREASE</t>
  </si>
  <si>
    <t>DECREASE</t>
  </si>
  <si>
    <t>GENERAL</t>
  </si>
  <si>
    <t>STATE</t>
  </si>
  <si>
    <t>INTERAGENCY</t>
  </si>
  <si>
    <t>CASH</t>
  </si>
  <si>
    <t>CODE</t>
  </si>
  <si>
    <t>(I)</t>
  </si>
  <si>
    <t>(D)</t>
  </si>
  <si>
    <t>FUND</t>
  </si>
  <si>
    <t>FUNDS</t>
  </si>
  <si>
    <t>TRANSFERS</t>
  </si>
  <si>
    <t>BALANCE</t>
  </si>
  <si>
    <t xml:space="preserve"> </t>
  </si>
  <si>
    <t>TOTAL</t>
  </si>
  <si>
    <t>REVENUE</t>
  </si>
  <si>
    <t>REVENUES</t>
  </si>
  <si>
    <t xml:space="preserve">    FOR DFA USE ONLY</t>
  </si>
  <si>
    <t>CONTROL NUMBER</t>
  </si>
  <si>
    <t>ACCEPT</t>
  </si>
  <si>
    <t>REJECT</t>
  </si>
  <si>
    <t xml:space="preserve">   _________________</t>
  </si>
  <si>
    <t xml:space="preserve">     DIRECTOR REVIEW  </t>
  </si>
  <si>
    <t>ROUND AMOUNTS DOWN TO THE NEAREST DOLLAR, e.g.,$2,851.67 SHOWN AS $2,851; DO NOT INCLUDE CENTS.</t>
  </si>
  <si>
    <t>I CERTIFY THAT THE ABOVE IS REQUIRED FOR THE EFFICIENT OPERATION OF THE DEPARTMENT.</t>
  </si>
  <si>
    <t>SIGNATURE_______________________________________________</t>
  </si>
  <si>
    <t>TITLE__________________________________________________</t>
  </si>
  <si>
    <t>INITIATING AGENCY NAME</t>
  </si>
  <si>
    <t xml:space="preserve">           STATE OF NEW MEXICO</t>
  </si>
  <si>
    <t>SHARE Revenue Budget Journal ID ____________________________________</t>
  </si>
  <si>
    <t>BUD REFERENCE</t>
  </si>
  <si>
    <t>CLASS CODE</t>
  </si>
  <si>
    <t>_________________</t>
  </si>
  <si>
    <t xml:space="preserve"> _________________</t>
  </si>
  <si>
    <t xml:space="preserve">            ________________</t>
  </si>
  <si>
    <t>STATUTORY AUTHORITY</t>
  </si>
  <si>
    <t>FEDERAL FUNDS</t>
  </si>
  <si>
    <t>NO 10-DAY WAIT</t>
  </si>
  <si>
    <t xml:space="preserve">      FINAL POSTING</t>
  </si>
  <si>
    <t>BUSINESS UNIT</t>
  </si>
  <si>
    <t xml:space="preserve">     ANALYST #1 REVIEW</t>
  </si>
  <si>
    <t xml:space="preserve">     ANALYST #2 REVIEW</t>
  </si>
  <si>
    <t>Statutory Authority</t>
  </si>
  <si>
    <t>revenue appropriated by other acts of the legislature</t>
  </si>
  <si>
    <t>gifts</t>
  </si>
  <si>
    <t>grants</t>
  </si>
  <si>
    <t>donations</t>
  </si>
  <si>
    <t>bequests</t>
  </si>
  <si>
    <t>insurance settlements</t>
  </si>
  <si>
    <t>refunds or payments into revolving funds</t>
  </si>
  <si>
    <t>3i</t>
  </si>
  <si>
    <t>13E</t>
  </si>
  <si>
    <t>subparagraph 1</t>
  </si>
  <si>
    <t>subparagraph 2</t>
  </si>
  <si>
    <t>subparagraph 3</t>
  </si>
  <si>
    <t>subparagraph 4</t>
  </si>
  <si>
    <t>subparagraph 5</t>
  </si>
  <si>
    <t>subparagraph 6</t>
  </si>
  <si>
    <t>subparagraph 7</t>
  </si>
  <si>
    <t>subparagraph 8</t>
  </si>
  <si>
    <t>subparagraph 9</t>
  </si>
  <si>
    <t>subparagraph 10</t>
  </si>
  <si>
    <t>subparagraph 11</t>
  </si>
  <si>
    <t>subparagraph 12</t>
  </si>
  <si>
    <t>subparagraph 13</t>
  </si>
  <si>
    <t>subparagraph 14</t>
  </si>
  <si>
    <t>subparagraph 15</t>
  </si>
  <si>
    <t>subparagraph 16</t>
  </si>
  <si>
    <t>subparagraph 17</t>
  </si>
  <si>
    <t>subparagraph 18</t>
  </si>
  <si>
    <t>subparagraph 19</t>
  </si>
  <si>
    <t>subparagraph 20</t>
  </si>
  <si>
    <t>subparagraph 21</t>
  </si>
  <si>
    <t>subparagraph 22</t>
  </si>
  <si>
    <t>subparagraph 23</t>
  </si>
  <si>
    <t>subparagraph 24</t>
  </si>
  <si>
    <t>subparagraph 25</t>
  </si>
  <si>
    <t>subparagraph 26</t>
  </si>
  <si>
    <t>subparagraph 27</t>
  </si>
  <si>
    <t>subparagraph 28</t>
  </si>
  <si>
    <t>subparagraph 29</t>
  </si>
  <si>
    <t>subparagraph 30</t>
  </si>
  <si>
    <t>subparagraph 31</t>
  </si>
  <si>
    <t>subparagraph 32</t>
  </si>
  <si>
    <t>subparagraph 33</t>
  </si>
  <si>
    <t>subparagraph 34</t>
  </si>
  <si>
    <t>subparagraph 35</t>
  </si>
  <si>
    <t>subparagraph 36</t>
  </si>
  <si>
    <t>subparagraph 37</t>
  </si>
  <si>
    <t>subparagraph 38</t>
  </si>
  <si>
    <t>subparagraph 39</t>
  </si>
  <si>
    <t>subparagraph 40</t>
  </si>
  <si>
    <t>subparagraph 41</t>
  </si>
  <si>
    <t>subparagraph 42</t>
  </si>
  <si>
    <t>subparagraph 43</t>
  </si>
  <si>
    <t>subparagraph 44</t>
  </si>
  <si>
    <t>subparagraph 45</t>
  </si>
  <si>
    <t>subparagraph 46</t>
  </si>
  <si>
    <t>subparagraph 47</t>
  </si>
  <si>
    <t>Appr Unit code</t>
  </si>
  <si>
    <t xml:space="preserve">CATEGORY </t>
  </si>
  <si>
    <t>NAME</t>
  </si>
  <si>
    <t>ESTIMATED REVENUE ALLOCATION</t>
  </si>
  <si>
    <t>Other</t>
  </si>
  <si>
    <t>Department Level Budget in SHARE?</t>
  </si>
  <si>
    <t>Yes</t>
  </si>
  <si>
    <t>No</t>
  </si>
  <si>
    <t>state board of finance loans</t>
  </si>
  <si>
    <t>Other:</t>
  </si>
  <si>
    <t>ACCOUNT</t>
  </si>
  <si>
    <t>INITIATING PROGRAM NAME</t>
  </si>
  <si>
    <t>FUND/P-Code</t>
  </si>
  <si>
    <t>SHARE Appropriation Budget Journal ID:</t>
  </si>
  <si>
    <t>_</t>
  </si>
  <si>
    <t>Columns B Through F Must Reflect SHARE Journal Entries</t>
  </si>
  <si>
    <t xml:space="preserve">     BAR ACTION</t>
  </si>
  <si>
    <t>Type 1:</t>
  </si>
  <si>
    <t>PROGRAM TRANSFER</t>
  </si>
  <si>
    <t>CATEGORY TRANSFER</t>
  </si>
  <si>
    <t>BUDGET INCREASE</t>
  </si>
  <si>
    <t>BUDGET DECREASE</t>
  </si>
  <si>
    <t xml:space="preserve"> ________________</t>
  </si>
  <si>
    <t>BUDGET TYPE:</t>
  </si>
  <si>
    <t>OPERATING</t>
  </si>
  <si>
    <t>CAPITAL</t>
  </si>
  <si>
    <t>-</t>
  </si>
  <si>
    <t>_X</t>
  </si>
  <si>
    <t>Laws of 2024, 2nd Session, Chapter 69, Section 3 (F)</t>
  </si>
  <si>
    <t>Laws of 2024, 2nd Session, Chapter 69, Section 3 (I)</t>
  </si>
  <si>
    <t>Laws of 2024, 2nd Session, Chapter 69, Section 13 (C)</t>
  </si>
  <si>
    <t>Laws of 2024, 2nd Session, Chapter 69, Section 13 (D)</t>
  </si>
  <si>
    <t>Laws of 2024, 2nd Session, Chapter 69, Section 13 (E)</t>
  </si>
  <si>
    <t>Laws of 2024, 2nd Session, Chapter 69, Section</t>
  </si>
  <si>
    <t>I0000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</si>
</sst>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"/>
  </numFmts>
  <fonts count="20" x14ac:knownFonts="1">
    <font>
      <sz val="12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i/>
      <sz val="8"/>
      <name val="Times New Roman"/>
      <family val="1"/>
    </font>
    <font>
      <i/>
      <sz val="6"/>
      <name val="Times New Roman"/>
      <family val="1"/>
    </font>
    <font>
      <i/>
      <sz val="12"/>
      <name val="Arial"/>
      <family val="2"/>
    </font>
    <font>
      <i/>
      <sz val="10"/>
      <name val="Arial"/>
      <family val="2"/>
    </font>
    <font>
      <b/>
      <sz val="8"/>
      <name val="Times New Roman"/>
      <family val="1"/>
    </font>
    <font>
      <sz val="12"/>
      <name val="Arial"/>
      <family val="2"/>
    </font>
    <font>
      <i/>
      <sz val="11"/>
      <name val="Times New Roman"/>
      <family val="1"/>
    </font>
    <font>
      <sz val="8"/>
      <name val="Arial"/>
      <family val="2"/>
    </font>
    <font>
      <i/>
      <sz val="12"/>
      <name val="Times New Roman"/>
      <family val="1"/>
    </font>
    <font>
      <sz val="12"/>
      <color theme="0"/>
      <name val="Arial"/>
      <family val="2"/>
    </font>
    <font>
      <b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rgb="FFFFFF66"/>
        <bgColor indexed="64"/>
      </patternFill>
    </fill>
    <fill>
      <patternFill patternType="gray125">
        <fgColor indexed="8"/>
        <bgColor rgb="FFFFFF66"/>
      </patternFill>
    </fill>
  </fills>
  <borders count="3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9">
    <xf numFmtId="0" fontId="0" fillId="0" borderId="0" xfId="0"/>
    <xf numFmtId="0" fontId="2" fillId="0" borderId="1" xfId="0" applyFont="1" applyBorder="1"/>
    <xf numFmtId="0" fontId="3" fillId="0" borderId="2" xfId="0" applyFont="1" applyBorder="1"/>
    <xf numFmtId="0" fontId="4" fillId="0" borderId="2" xfId="0" applyFont="1" applyBorder="1"/>
    <xf numFmtId="0" fontId="0" fillId="0" borderId="3" xfId="0" applyBorder="1"/>
    <xf numFmtId="0" fontId="0" fillId="2" borderId="4" xfId="0" applyFill="1" applyBorder="1"/>
    <xf numFmtId="0" fontId="0" fillId="2" borderId="3" xfId="0" applyFill="1" applyBorder="1"/>
    <xf numFmtId="0" fontId="2" fillId="0" borderId="4" xfId="0" applyFont="1" applyBorder="1"/>
    <xf numFmtId="0" fontId="2" fillId="0" borderId="2" xfId="0" applyFont="1" applyBorder="1"/>
    <xf numFmtId="0" fontId="0" fillId="0" borderId="5" xfId="0" applyBorder="1"/>
    <xf numFmtId="0" fontId="5" fillId="0" borderId="6" xfId="0" applyFont="1" applyBorder="1"/>
    <xf numFmtId="0" fontId="0" fillId="0" borderId="7" xfId="0" applyBorder="1"/>
    <xf numFmtId="0" fontId="6" fillId="2" borderId="8" xfId="0" applyFont="1" applyFill="1" applyBorder="1" applyAlignment="1">
      <alignment horizontal="centerContinuous"/>
    </xf>
    <xf numFmtId="0" fontId="0" fillId="2" borderId="7" xfId="0" applyFill="1" applyBorder="1" applyAlignment="1">
      <alignment horizontal="centerContinuous"/>
    </xf>
    <xf numFmtId="0" fontId="0" fillId="0" borderId="6" xfId="0" applyBorder="1"/>
    <xf numFmtId="0" fontId="6" fillId="2" borderId="8" xfId="0" applyFont="1" applyFill="1" applyBorder="1"/>
    <xf numFmtId="0" fontId="0" fillId="2" borderId="7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13" xfId="0" applyFont="1" applyBorder="1"/>
    <xf numFmtId="0" fontId="0" fillId="0" borderId="14" xfId="0" applyBorder="1"/>
    <xf numFmtId="0" fontId="2" fillId="0" borderId="8" xfId="0" applyFont="1" applyBorder="1"/>
    <xf numFmtId="0" fontId="2" fillId="0" borderId="0" xfId="0" applyFont="1"/>
    <xf numFmtId="0" fontId="0" fillId="0" borderId="15" xfId="0" applyBorder="1"/>
    <xf numFmtId="0" fontId="0" fillId="0" borderId="9" xfId="0" applyBorder="1"/>
    <xf numFmtId="0" fontId="0" fillId="0" borderId="17" xfId="0" applyBorder="1"/>
    <xf numFmtId="0" fontId="0" fillId="0" borderId="19" xfId="0" applyBorder="1"/>
    <xf numFmtId="0" fontId="0" fillId="0" borderId="21" xfId="0" applyBorder="1"/>
    <xf numFmtId="0" fontId="7" fillId="0" borderId="21" xfId="0" applyFont="1" applyBorder="1"/>
    <xf numFmtId="0" fontId="7" fillId="0" borderId="7" xfId="0" applyFont="1" applyBorder="1"/>
    <xf numFmtId="0" fontId="2" fillId="0" borderId="21" xfId="0" applyFont="1" applyBorder="1"/>
    <xf numFmtId="0" fontId="2" fillId="0" borderId="15" xfId="0" applyFont="1" applyBorder="1"/>
    <xf numFmtId="0" fontId="7" fillId="0" borderId="10" xfId="0" applyFont="1" applyBorder="1"/>
    <xf numFmtId="0" fontId="2" fillId="0" borderId="10" xfId="0" applyFont="1" applyBorder="1"/>
    <xf numFmtId="0" fontId="5" fillId="0" borderId="15" xfId="0" applyFont="1" applyBorder="1"/>
    <xf numFmtId="0" fontId="0" fillId="0" borderId="24" xfId="0" applyBorder="1"/>
    <xf numFmtId="0" fontId="0" fillId="0" borderId="8" xfId="0" applyBorder="1"/>
    <xf numFmtId="0" fontId="4" fillId="0" borderId="5" xfId="0" applyFont="1" applyBorder="1"/>
    <xf numFmtId="0" fontId="2" fillId="0" borderId="6" xfId="0" applyFont="1" applyBorder="1"/>
    <xf numFmtId="0" fontId="4" fillId="0" borderId="0" xfId="0" applyFont="1"/>
    <xf numFmtId="0" fontId="4" fillId="0" borderId="6" xfId="0" applyFont="1" applyBorder="1"/>
    <xf numFmtId="0" fontId="9" fillId="0" borderId="25" xfId="0" applyFont="1" applyBorder="1"/>
    <xf numFmtId="0" fontId="2" fillId="0" borderId="26" xfId="0" applyFont="1" applyBorder="1"/>
    <xf numFmtId="0" fontId="2" fillId="0" borderId="27" xfId="0" applyFont="1" applyBorder="1"/>
    <xf numFmtId="0" fontId="7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164" fontId="0" fillId="0" borderId="29" xfId="0" applyNumberFormat="1" applyBorder="1"/>
    <xf numFmtId="0" fontId="6" fillId="2" borderId="8" xfId="0" applyFont="1" applyFill="1" applyBorder="1" applyAlignment="1">
      <alignment horizontal="left"/>
    </xf>
    <xf numFmtId="0" fontId="2" fillId="0" borderId="30" xfId="0" applyFont="1" applyBorder="1"/>
    <xf numFmtId="0" fontId="2" fillId="0" borderId="3" xfId="0" applyFont="1" applyBorder="1"/>
    <xf numFmtId="0" fontId="7" fillId="0" borderId="3" xfId="0" applyFont="1" applyBorder="1"/>
    <xf numFmtId="0" fontId="2" fillId="0" borderId="3" xfId="0" applyFont="1" applyBorder="1" applyAlignment="1">
      <alignment horizontal="center"/>
    </xf>
    <xf numFmtId="0" fontId="9" fillId="0" borderId="1" xfId="0" applyFont="1" applyBorder="1"/>
    <xf numFmtId="0" fontId="10" fillId="0" borderId="2" xfId="0" applyFont="1" applyBorder="1"/>
    <xf numFmtId="0" fontId="2" fillId="0" borderId="31" xfId="0" applyFont="1" applyBorder="1"/>
    <xf numFmtId="0" fontId="2" fillId="0" borderId="34" xfId="0" applyFont="1" applyBorder="1"/>
    <xf numFmtId="0" fontId="0" fillId="0" borderId="26" xfId="0" applyBorder="1"/>
    <xf numFmtId="0" fontId="0" fillId="0" borderId="27" xfId="0" applyBorder="1"/>
    <xf numFmtId="0" fontId="0" fillId="0" borderId="23" xfId="0" applyBorder="1"/>
    <xf numFmtId="164" fontId="0" fillId="0" borderId="0" xfId="0" applyNumberFormat="1"/>
    <xf numFmtId="0" fontId="7" fillId="0" borderId="19" xfId="0" applyFont="1" applyBorder="1"/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7" fillId="0" borderId="6" xfId="0" applyFont="1" applyBorder="1"/>
    <xf numFmtId="0" fontId="0" fillId="0" borderId="15" xfId="0" quotePrefix="1" applyBorder="1" applyAlignment="1">
      <alignment horizontal="left"/>
    </xf>
    <xf numFmtId="0" fontId="0" fillId="0" borderId="35" xfId="0" applyBorder="1"/>
    <xf numFmtId="0" fontId="0" fillId="0" borderId="8" xfId="0" applyBorder="1" applyAlignment="1">
      <alignment horizontal="center"/>
    </xf>
    <xf numFmtId="0" fontId="7" fillId="0" borderId="4" xfId="0" applyFont="1" applyBorder="1"/>
    <xf numFmtId="1" fontId="5" fillId="0" borderId="15" xfId="0" applyNumberFormat="1" applyFont="1" applyBorder="1"/>
    <xf numFmtId="1" fontId="5" fillId="0" borderId="36" xfId="0" applyNumberFormat="1" applyFont="1" applyBorder="1"/>
    <xf numFmtId="0" fontId="6" fillId="0" borderId="0" xfId="0" applyFont="1"/>
    <xf numFmtId="44" fontId="5" fillId="0" borderId="23" xfId="1" applyFont="1" applyBorder="1" applyAlignment="1">
      <alignment horizontal="center"/>
    </xf>
    <xf numFmtId="44" fontId="5" fillId="0" borderId="7" xfId="1" quotePrefix="1" applyFont="1" applyBorder="1" applyAlignment="1">
      <alignment horizontal="right"/>
    </xf>
    <xf numFmtId="44" fontId="5" fillId="0" borderId="0" xfId="1" applyFont="1"/>
    <xf numFmtId="44" fontId="5" fillId="0" borderId="7" xfId="1" applyFont="1" applyBorder="1"/>
    <xf numFmtId="0" fontId="14" fillId="0" borderId="0" xfId="0" applyFont="1"/>
    <xf numFmtId="49" fontId="14" fillId="0" borderId="0" xfId="0" applyNumberFormat="1" applyFont="1"/>
    <xf numFmtId="49" fontId="0" fillId="0" borderId="0" xfId="0" applyNumberFormat="1"/>
    <xf numFmtId="0" fontId="14" fillId="0" borderId="21" xfId="0" applyFont="1" applyBorder="1"/>
    <xf numFmtId="0" fontId="17" fillId="0" borderId="2" xfId="0" applyFont="1" applyBorder="1"/>
    <xf numFmtId="0" fontId="7" fillId="3" borderId="0" xfId="0" applyFont="1" applyFill="1"/>
    <xf numFmtId="49" fontId="18" fillId="0" borderId="0" xfId="0" applyNumberFormat="1" applyFont="1"/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1" xfId="0" applyFont="1" applyBorder="1" applyAlignment="1">
      <alignment horizontal="center"/>
    </xf>
    <xf numFmtId="1" fontId="5" fillId="0" borderId="22" xfId="0" applyNumberFormat="1" applyFont="1" applyBorder="1"/>
    <xf numFmtId="0" fontId="14" fillId="0" borderId="6" xfId="0" applyFont="1" applyBorder="1"/>
    <xf numFmtId="0" fontId="2" fillId="0" borderId="0" xfId="0" applyFont="1" applyAlignment="1">
      <alignment horizontal="right"/>
    </xf>
    <xf numFmtId="0" fontId="5" fillId="3" borderId="7" xfId="0" applyFont="1" applyFill="1" applyBorder="1" applyAlignment="1" applyProtection="1">
      <alignment horizontal="center"/>
      <protection locked="0"/>
    </xf>
    <xf numFmtId="0" fontId="5" fillId="3" borderId="7" xfId="0" quotePrefix="1" applyFont="1" applyFill="1" applyBorder="1" applyAlignment="1" applyProtection="1">
      <alignment horizontal="center"/>
      <protection locked="0"/>
    </xf>
    <xf numFmtId="0" fontId="5" fillId="3" borderId="23" xfId="0" applyFont="1" applyFill="1" applyBorder="1" applyAlignment="1" applyProtection="1">
      <alignment horizontal="center"/>
      <protection locked="0"/>
    </xf>
    <xf numFmtId="0" fontId="0" fillId="3" borderId="24" xfId="0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Continuous"/>
      <protection locked="0"/>
    </xf>
    <xf numFmtId="0" fontId="0" fillId="3" borderId="7" xfId="0" applyFill="1" applyBorder="1" applyAlignment="1" applyProtection="1">
      <alignment horizontal="centerContinuous"/>
      <protection locked="0"/>
    </xf>
    <xf numFmtId="14" fontId="5" fillId="3" borderId="0" xfId="0" applyNumberFormat="1" applyFont="1" applyFill="1" applyAlignment="1" applyProtection="1">
      <alignment horizontal="centerContinuous"/>
      <protection locked="0"/>
    </xf>
    <xf numFmtId="14" fontId="0" fillId="3" borderId="15" xfId="0" applyNumberFormat="1" applyFill="1" applyBorder="1" applyAlignment="1" applyProtection="1">
      <alignment horizontal="centerContinuous"/>
      <protection locked="0"/>
    </xf>
    <xf numFmtId="0" fontId="7" fillId="3" borderId="9" xfId="0" applyFont="1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0" fillId="3" borderId="33" xfId="0" applyFill="1" applyBorder="1" applyProtection="1">
      <protection locked="0"/>
    </xf>
    <xf numFmtId="0" fontId="0" fillId="3" borderId="32" xfId="0" applyFill="1" applyBorder="1" applyProtection="1">
      <protection locked="0"/>
    </xf>
    <xf numFmtId="0" fontId="7" fillId="3" borderId="0" xfId="0" applyFont="1" applyFill="1" applyProtection="1">
      <protection locked="0"/>
    </xf>
    <xf numFmtId="0" fontId="5" fillId="3" borderId="6" xfId="0" applyFont="1" applyFill="1" applyBorder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0" fillId="3" borderId="16" xfId="0" applyFill="1" applyBorder="1" applyProtection="1">
      <protection locked="0"/>
    </xf>
    <xf numFmtId="0" fontId="5" fillId="3" borderId="6" xfId="0" applyFont="1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5" fillId="3" borderId="21" xfId="0" applyFont="1" applyFill="1" applyBorder="1" applyAlignment="1" applyProtection="1">
      <alignment horizontal="center"/>
      <protection locked="0"/>
    </xf>
    <xf numFmtId="0" fontId="5" fillId="3" borderId="7" xfId="0" applyFont="1" applyFill="1" applyBorder="1" applyProtection="1">
      <protection locked="0"/>
    </xf>
    <xf numFmtId="0" fontId="5" fillId="3" borderId="21" xfId="0" applyFont="1" applyFill="1" applyBorder="1" applyProtection="1">
      <protection locked="0"/>
    </xf>
    <xf numFmtId="0" fontId="5" fillId="3" borderId="22" xfId="0" applyFont="1" applyFill="1" applyBorder="1" applyProtection="1">
      <protection locked="0"/>
    </xf>
    <xf numFmtId="0" fontId="5" fillId="3" borderId="23" xfId="0" applyFont="1" applyFill="1" applyBorder="1" applyProtection="1">
      <protection locked="0"/>
    </xf>
    <xf numFmtId="0" fontId="0" fillId="0" borderId="0" xfId="0" applyProtection="1">
      <protection locked="0"/>
    </xf>
    <xf numFmtId="0" fontId="10" fillId="0" borderId="15" xfId="0" applyFont="1" applyBorder="1" applyProtection="1">
      <protection locked="0"/>
    </xf>
    <xf numFmtId="0" fontId="0" fillId="0" borderId="27" xfId="0" applyBorder="1" applyProtection="1">
      <protection locked="0"/>
    </xf>
    <xf numFmtId="0" fontId="14" fillId="0" borderId="27" xfId="0" applyFont="1" applyBorder="1" applyProtection="1">
      <protection locked="0"/>
    </xf>
    <xf numFmtId="0" fontId="0" fillId="0" borderId="24" xfId="0" applyBorder="1" applyProtection="1">
      <protection locked="0"/>
    </xf>
    <xf numFmtId="0" fontId="0" fillId="3" borderId="15" xfId="0" quotePrefix="1" applyFill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4" fillId="0" borderId="15" xfId="0" applyFont="1" applyBorder="1" applyProtection="1">
      <protection locked="0"/>
    </xf>
    <xf numFmtId="0" fontId="4" fillId="0" borderId="0" xfId="0" applyFont="1" applyProtection="1"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2" fillId="0" borderId="27" xfId="0" applyFont="1" applyBorder="1" applyProtection="1">
      <protection locked="0"/>
    </xf>
    <xf numFmtId="0" fontId="2" fillId="0" borderId="24" xfId="0" applyFont="1" applyBorder="1" applyProtection="1">
      <protection locked="0"/>
    </xf>
    <xf numFmtId="0" fontId="4" fillId="0" borderId="5" xfId="0" applyFont="1" applyBorder="1" applyProtection="1">
      <protection locked="0"/>
    </xf>
    <xf numFmtId="0" fontId="4" fillId="0" borderId="24" xfId="0" applyFont="1" applyBorder="1" applyProtection="1">
      <protection locked="0"/>
    </xf>
    <xf numFmtId="0" fontId="8" fillId="3" borderId="7" xfId="0" applyFont="1" applyFill="1" applyBorder="1" applyAlignment="1" applyProtection="1">
      <alignment horizontal="center"/>
      <protection locked="0"/>
    </xf>
    <xf numFmtId="0" fontId="2" fillId="0" borderId="25" xfId="0" applyFont="1" applyBorder="1" applyAlignment="1">
      <alignment horizontal="left"/>
    </xf>
    <xf numFmtId="44" fontId="5" fillId="3" borderId="7" xfId="1" applyFont="1" applyFill="1" applyBorder="1" applyAlignment="1" applyProtection="1">
      <alignment horizontal="right"/>
      <protection locked="0"/>
    </xf>
    <xf numFmtId="44" fontId="5" fillId="3" borderId="0" xfId="1" applyFont="1" applyFill="1" applyProtection="1">
      <protection locked="0"/>
    </xf>
    <xf numFmtId="44" fontId="5" fillId="3" borderId="7" xfId="1" applyFont="1" applyFill="1" applyBorder="1" applyProtection="1">
      <protection locked="0"/>
    </xf>
    <xf numFmtId="44" fontId="5" fillId="3" borderId="0" xfId="1" applyFont="1" applyFill="1" applyBorder="1" applyProtection="1">
      <protection locked="0"/>
    </xf>
    <xf numFmtId="44" fontId="5" fillId="3" borderId="23" xfId="1" applyFont="1" applyFill="1" applyBorder="1" applyProtection="1">
      <protection locked="0"/>
    </xf>
    <xf numFmtId="44" fontId="5" fillId="3" borderId="27" xfId="1" applyFont="1" applyFill="1" applyBorder="1" applyProtection="1">
      <protection locked="0"/>
    </xf>
    <xf numFmtId="44" fontId="5" fillId="3" borderId="21" xfId="1" applyFont="1" applyFill="1" applyBorder="1" applyProtection="1">
      <protection locked="0"/>
    </xf>
    <xf numFmtId="44" fontId="5" fillId="3" borderId="15" xfId="1" applyFont="1" applyFill="1" applyBorder="1" applyProtection="1">
      <protection locked="0"/>
    </xf>
    <xf numFmtId="44" fontId="5" fillId="3" borderId="22" xfId="1" applyFont="1" applyFill="1" applyBorder="1" applyProtection="1">
      <protection locked="0"/>
    </xf>
    <xf numFmtId="44" fontId="5" fillId="3" borderId="24" xfId="1" applyFont="1" applyFill="1" applyBorder="1" applyProtection="1">
      <protection locked="0"/>
    </xf>
    <xf numFmtId="0" fontId="15" fillId="3" borderId="11" xfId="0" applyFont="1" applyFill="1" applyBorder="1" applyAlignment="1" applyProtection="1">
      <alignment horizontal="center"/>
      <protection locked="0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37" xfId="0" applyFont="1" applyBorder="1" applyAlignment="1">
      <alignment horizontal="center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7" xfId="0" applyFont="1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horizontal="center"/>
      <protection locked="0"/>
    </xf>
    <xf numFmtId="0" fontId="0" fillId="4" borderId="10" xfId="0" applyFill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7101FE-6735-4616-AE81-27306986D601}" name="Table1" displayName="Table1" ref="A1:A13" totalsRowShown="0" headerRowDxfId="2" dataDxfId="1">
  <autoFilter ref="A1:A13" xr:uid="{F27101FE-6735-4616-AE81-27306986D601}"/>
  <tableColumns count="1">
    <tableColumn id="1" xr3:uid="{9DA94AF1-E4D0-4C86-9AA4-5680670855A0}" name="Statutory Authority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B1:O58"/>
  <sheetViews>
    <sheetView tabSelected="1" defaultGridColor="0" colorId="22" zoomScale="80" zoomScaleNormal="80" workbookViewId="0">
      <selection activeCell="G29" sqref="G29"/>
    </sheetView>
  </sheetViews>
  <sheetFormatPr defaultColWidth="9.77734375" defaultRowHeight="15" x14ac:dyDescent="0.2"/>
  <cols>
    <col min="1" max="1" width="1.77734375" customWidth="1"/>
    <col min="2" max="2" width="30" customWidth="1"/>
    <col min="3" max="3" width="20.77734375" customWidth="1"/>
    <col min="4" max="4" width="8.6640625" customWidth="1"/>
    <col min="5" max="5" width="19.77734375" customWidth="1"/>
    <col min="6" max="6" width="20.77734375" customWidth="1"/>
    <col min="7" max="7" width="18.77734375" customWidth="1"/>
    <col min="8" max="8" width="18.88671875" customWidth="1"/>
    <col min="9" max="9" width="19.88671875" customWidth="1"/>
    <col min="10" max="10" width="27.6640625" customWidth="1"/>
    <col min="11" max="11" width="24.5546875" customWidth="1"/>
    <col min="21" max="21" width="1.77734375" customWidth="1"/>
  </cols>
  <sheetData>
    <row r="1" spans="2:11" x14ac:dyDescent="0.2">
      <c r="B1" s="1" t="s">
        <v>39</v>
      </c>
      <c r="C1" s="2"/>
      <c r="D1" s="3"/>
      <c r="E1" s="68" t="s">
        <v>42</v>
      </c>
      <c r="F1" s="5"/>
      <c r="G1" s="6"/>
      <c r="H1" s="7" t="s">
        <v>51</v>
      </c>
      <c r="I1" s="4"/>
      <c r="J1" s="8" t="s">
        <v>0</v>
      </c>
      <c r="K1" s="9"/>
    </row>
    <row r="2" spans="2:11" ht="18" x14ac:dyDescent="0.25">
      <c r="B2" s="123"/>
      <c r="C2" s="121"/>
      <c r="D2" s="121"/>
      <c r="E2" s="117"/>
      <c r="F2" s="61" t="s">
        <v>40</v>
      </c>
      <c r="G2" s="13"/>
      <c r="H2" s="108"/>
      <c r="I2" s="109"/>
      <c r="J2" s="110"/>
      <c r="K2" s="111"/>
    </row>
    <row r="3" spans="2:11" ht="18" x14ac:dyDescent="0.25">
      <c r="B3" s="124"/>
      <c r="C3" s="121"/>
      <c r="D3" s="121"/>
      <c r="E3" s="117"/>
      <c r="F3" s="15"/>
      <c r="G3" s="16"/>
      <c r="H3" s="112"/>
      <c r="I3" s="113"/>
      <c r="J3" s="114"/>
      <c r="K3" s="115"/>
    </row>
    <row r="4" spans="2:11" ht="18" x14ac:dyDescent="0.25">
      <c r="B4" s="20" t="s">
        <v>122</v>
      </c>
      <c r="C4" s="21"/>
      <c r="D4" s="21"/>
      <c r="E4" s="69" t="s">
        <v>43</v>
      </c>
      <c r="F4" s="12" t="s">
        <v>1</v>
      </c>
      <c r="G4" s="13"/>
      <c r="H4" s="22" t="s">
        <v>2</v>
      </c>
      <c r="I4" s="107"/>
      <c r="J4" s="23" t="s">
        <v>116</v>
      </c>
      <c r="K4" s="116" t="s">
        <v>125</v>
      </c>
    </row>
    <row r="5" spans="2:11" ht="18" x14ac:dyDescent="0.25">
      <c r="B5" s="120"/>
      <c r="C5" s="121"/>
      <c r="D5" s="121"/>
      <c r="E5" s="117"/>
      <c r="F5" s="165" t="s">
        <v>134</v>
      </c>
      <c r="G5" s="166"/>
      <c r="H5" s="22"/>
      <c r="I5" s="107" t="s">
        <v>125</v>
      </c>
      <c r="J5" t="str" cm="1">
        <f t="array" ref="J5">_xlfn.IFS(K4="Yes", "Enter AGY Journal ID:", K4="No", " ",K4="_","")</f>
        <v/>
      </c>
      <c r="K5" s="24"/>
    </row>
    <row r="6" spans="2:11" x14ac:dyDescent="0.2">
      <c r="B6" s="122"/>
      <c r="C6" s="114"/>
      <c r="D6" s="114"/>
      <c r="E6" s="118"/>
      <c r="F6" s="167" t="s">
        <v>137</v>
      </c>
      <c r="G6" s="168"/>
      <c r="H6" s="25"/>
      <c r="I6" s="17"/>
      <c r="J6" s="18"/>
      <c r="K6" s="19"/>
    </row>
    <row r="7" spans="2:11" ht="18.75" customHeight="1" thickBot="1" x14ac:dyDescent="0.3">
      <c r="B7" s="147" t="s">
        <v>124</v>
      </c>
      <c r="C7" s="119"/>
      <c r="D7" s="95"/>
      <c r="E7" s="45"/>
    </row>
    <row r="8" spans="2:11" ht="16.5" thickBot="1" x14ac:dyDescent="0.3">
      <c r="B8" s="162" t="s">
        <v>126</v>
      </c>
      <c r="C8" s="163"/>
      <c r="D8" s="163"/>
      <c r="E8" s="163"/>
      <c r="F8" s="164"/>
      <c r="G8" s="159" t="s">
        <v>114</v>
      </c>
      <c r="H8" s="160"/>
      <c r="I8" s="160"/>
      <c r="J8" s="160"/>
      <c r="K8" s="161"/>
    </row>
    <row r="9" spans="2:11" x14ac:dyDescent="0.2">
      <c r="B9" s="28"/>
      <c r="C9" s="11"/>
      <c r="D9" s="11"/>
      <c r="E9" s="11"/>
      <c r="G9" s="93" t="s">
        <v>25</v>
      </c>
      <c r="H9" s="11"/>
      <c r="I9" s="49" t="s">
        <v>3</v>
      </c>
      <c r="J9" s="49" t="s">
        <v>4</v>
      </c>
      <c r="K9" s="24"/>
    </row>
    <row r="10" spans="2:11" ht="15.75" x14ac:dyDescent="0.25">
      <c r="B10" s="29"/>
      <c r="C10" s="30"/>
      <c r="D10" s="49" t="s">
        <v>5</v>
      </c>
      <c r="E10" s="49" t="s">
        <v>6</v>
      </c>
      <c r="F10" s="50" t="s">
        <v>6</v>
      </c>
      <c r="G10" s="31"/>
      <c r="H10" s="49" t="s">
        <v>7</v>
      </c>
      <c r="I10" s="49" t="s">
        <v>8</v>
      </c>
      <c r="J10" s="49" t="s">
        <v>9</v>
      </c>
      <c r="K10" s="32"/>
    </row>
    <row r="11" spans="2:11" x14ac:dyDescent="0.2">
      <c r="B11" s="51" t="s">
        <v>112</v>
      </c>
      <c r="C11" s="49" t="s">
        <v>123</v>
      </c>
      <c r="D11" s="49" t="s">
        <v>11</v>
      </c>
      <c r="E11" s="49" t="s">
        <v>12</v>
      </c>
      <c r="F11" s="50" t="s">
        <v>13</v>
      </c>
      <c r="G11" s="51" t="s">
        <v>14</v>
      </c>
      <c r="H11" s="49" t="s">
        <v>15</v>
      </c>
      <c r="I11" s="49" t="s">
        <v>16</v>
      </c>
      <c r="J11" s="146"/>
      <c r="K11" s="52" t="s">
        <v>17</v>
      </c>
    </row>
    <row r="12" spans="2:11" ht="15.75" x14ac:dyDescent="0.25">
      <c r="B12" s="53" t="s">
        <v>113</v>
      </c>
      <c r="C12" s="33"/>
      <c r="D12" s="54" t="s">
        <v>18</v>
      </c>
      <c r="E12" s="54" t="s">
        <v>19</v>
      </c>
      <c r="F12" s="55" t="s">
        <v>20</v>
      </c>
      <c r="G12" s="53" t="s">
        <v>21</v>
      </c>
      <c r="H12" s="54" t="s">
        <v>22</v>
      </c>
      <c r="I12" s="54" t="s">
        <v>23</v>
      </c>
      <c r="J12" s="54"/>
      <c r="K12" s="56" t="s">
        <v>24</v>
      </c>
    </row>
    <row r="13" spans="2:11" ht="18" x14ac:dyDescent="0.25">
      <c r="B13" s="99" t="str" cm="1">
        <f t="array" ref="B13">_xlfn.IFS(D13=200, "Personal Services &amp; Employee Benefits",D13=300, "Contractual Services", D13=400,"Other", D13=500, "Other Financing Uses",D13="","")</f>
        <v/>
      </c>
      <c r="C13" s="103"/>
      <c r="D13" s="103"/>
      <c r="E13" s="87">
        <f>SUMIF(G13:K13, "&gt;0", G13:K13)</f>
        <v>0</v>
      </c>
      <c r="F13" s="87">
        <f>SUMIF(H13:L13, "&lt;0", H13:L13)</f>
        <v>0</v>
      </c>
      <c r="G13" s="154"/>
      <c r="H13" s="150"/>
      <c r="I13" s="150"/>
      <c r="J13" s="150"/>
      <c r="K13" s="155"/>
    </row>
    <row r="14" spans="2:11" ht="18" x14ac:dyDescent="0.25">
      <c r="B14" s="99" t="str" cm="1">
        <f t="array" ref="B14">_xlfn.IFS(D14=200, "Personal Services &amp; Employee Benefits",D14=300, "Contractual Services", D14=400,"Other", D14=500, "Other Financing Uses",D14="","")</f>
        <v/>
      </c>
      <c r="C14" s="103"/>
      <c r="D14" s="103"/>
      <c r="E14" s="87">
        <f t="shared" ref="E14:E29" si="0">SUMIF(G14:K14, "&gt;0", G14:K14)</f>
        <v>0</v>
      </c>
      <c r="F14" s="87">
        <f t="shared" ref="F14:F28" si="1">SUMIF(H14:L14, "&lt;0", H14:L14)</f>
        <v>0</v>
      </c>
      <c r="G14" s="154"/>
      <c r="H14" s="150"/>
      <c r="I14" s="150"/>
      <c r="J14" s="150"/>
      <c r="K14" s="155"/>
    </row>
    <row r="15" spans="2:11" ht="18" x14ac:dyDescent="0.25">
      <c r="B15" s="99" t="str" cm="1">
        <f t="array" ref="B15">_xlfn.IFS(D15=200, "Personal Services &amp; Employee Benefits",D15=300, "Contractual Services", D15=400,"Other", D15=500, "Other Financing Uses",D15="","")</f>
        <v/>
      </c>
      <c r="C15" s="103"/>
      <c r="D15" s="103"/>
      <c r="E15" s="87">
        <f t="shared" si="0"/>
        <v>0</v>
      </c>
      <c r="F15" s="87">
        <f t="shared" si="1"/>
        <v>0</v>
      </c>
      <c r="G15" s="154"/>
      <c r="H15" s="150"/>
      <c r="I15" s="150"/>
      <c r="J15" s="150"/>
      <c r="K15" s="155"/>
    </row>
    <row r="16" spans="2:11" ht="18" x14ac:dyDescent="0.25">
      <c r="B16" s="99" t="str" cm="1">
        <f t="array" ref="B16">_xlfn.IFS(D16=200, "Personal Services &amp; Employee Benefits",D16=300, "Contractual Services", D16=400,"Other", D16=500, "Other Financing Uses",D16="","")</f>
        <v/>
      </c>
      <c r="C16" s="103"/>
      <c r="D16" s="103"/>
      <c r="E16" s="87">
        <f t="shared" si="0"/>
        <v>0</v>
      </c>
      <c r="F16" s="87">
        <f t="shared" si="1"/>
        <v>0</v>
      </c>
      <c r="G16" s="154"/>
      <c r="H16" s="150"/>
      <c r="I16" s="150"/>
      <c r="J16" s="150"/>
      <c r="K16" s="155"/>
    </row>
    <row r="17" spans="2:11" ht="18" x14ac:dyDescent="0.25">
      <c r="B17" s="99" t="str" cm="1">
        <f t="array" ref="B17">_xlfn.IFS(D17=200, "Personal Services &amp; Employee Benefits",D17=300, "Contractual Services", D17=400,"Other", D17=500, "Other Financing Uses",D17="","")</f>
        <v/>
      </c>
      <c r="C17" s="104"/>
      <c r="D17" s="103"/>
      <c r="E17" s="87">
        <f t="shared" si="0"/>
        <v>0</v>
      </c>
      <c r="F17" s="87">
        <f t="shared" si="1"/>
        <v>0</v>
      </c>
      <c r="G17" s="154"/>
      <c r="H17" s="150"/>
      <c r="I17" s="150"/>
      <c r="J17" s="150"/>
      <c r="K17" s="155"/>
    </row>
    <row r="18" spans="2:11" ht="18" x14ac:dyDescent="0.25">
      <c r="B18" s="99" t="str" cm="1">
        <f t="array" ref="B18">_xlfn.IFS(D18=200, "Personal Services &amp; Employee Benefits",D18=300, "Contractual Services", D18=400,"Other", D18=500, "Other Financing Uses",D18="","")</f>
        <v/>
      </c>
      <c r="C18" s="104"/>
      <c r="D18" s="103"/>
      <c r="E18" s="87">
        <f t="shared" si="0"/>
        <v>0</v>
      </c>
      <c r="F18" s="87">
        <f t="shared" si="1"/>
        <v>0</v>
      </c>
      <c r="G18" s="154"/>
      <c r="H18" s="150"/>
      <c r="I18" s="150"/>
      <c r="J18" s="150"/>
      <c r="K18" s="155"/>
    </row>
    <row r="19" spans="2:11" ht="18" x14ac:dyDescent="0.25">
      <c r="B19" s="99"/>
      <c r="C19" s="104"/>
      <c r="D19" s="103"/>
      <c r="E19" s="87">
        <f t="shared" si="0"/>
        <v>0</v>
      </c>
      <c r="F19" s="87">
        <f t="shared" si="1"/>
        <v>0</v>
      </c>
      <c r="G19" s="154"/>
      <c r="H19" s="150"/>
      <c r="I19" s="150"/>
      <c r="J19" s="150"/>
      <c r="K19" s="155"/>
    </row>
    <row r="20" spans="2:11" ht="18" x14ac:dyDescent="0.25">
      <c r="B20" s="99"/>
      <c r="C20" s="104"/>
      <c r="D20" s="103"/>
      <c r="E20" s="87">
        <f t="shared" si="0"/>
        <v>0</v>
      </c>
      <c r="F20" s="87">
        <f t="shared" si="1"/>
        <v>0</v>
      </c>
      <c r="G20" s="154"/>
      <c r="H20" s="150"/>
      <c r="I20" s="150"/>
      <c r="J20" s="150"/>
      <c r="K20" s="155"/>
    </row>
    <row r="21" spans="2:11" ht="18" x14ac:dyDescent="0.25">
      <c r="B21" s="99"/>
      <c r="C21" s="104"/>
      <c r="D21" s="103"/>
      <c r="E21" s="87">
        <f t="shared" si="0"/>
        <v>0</v>
      </c>
      <c r="F21" s="87">
        <f t="shared" si="1"/>
        <v>0</v>
      </c>
      <c r="G21" s="154"/>
      <c r="H21" s="150"/>
      <c r="I21" s="150"/>
      <c r="J21" s="150"/>
      <c r="K21" s="155"/>
    </row>
    <row r="22" spans="2:11" ht="18" x14ac:dyDescent="0.25">
      <c r="B22" s="99" t="str" cm="1">
        <f t="array" ref="B22">_xlfn.IFS(D22=200, "Personal Services &amp; Employee Benefits",D22=300, "Contractual Services", D22=400,"Other", D22=500, "Other Financing Uses",D22="","")</f>
        <v/>
      </c>
      <c r="C22" s="103"/>
      <c r="D22" s="103"/>
      <c r="E22" s="87">
        <f t="shared" si="0"/>
        <v>0</v>
      </c>
      <c r="F22" s="87">
        <f t="shared" si="1"/>
        <v>0</v>
      </c>
      <c r="G22" s="154"/>
      <c r="H22" s="150"/>
      <c r="I22" s="150"/>
      <c r="J22" s="150"/>
      <c r="K22" s="155"/>
    </row>
    <row r="23" spans="2:11" ht="18" x14ac:dyDescent="0.25">
      <c r="B23" s="99" t="str" cm="1">
        <f t="array" ref="B23">_xlfn.IFS(D23=200, "Personal Services &amp; Employee Benefits",D23=300, "Contractual Services", D23=400,"Other", D23=500, "Other Financing Uses",D23="","")</f>
        <v/>
      </c>
      <c r="C23" s="103"/>
      <c r="D23" s="103"/>
      <c r="E23" s="87">
        <f t="shared" si="0"/>
        <v>0</v>
      </c>
      <c r="F23" s="87">
        <f t="shared" si="1"/>
        <v>0</v>
      </c>
      <c r="G23" s="154"/>
      <c r="H23" s="150"/>
      <c r="I23" s="150"/>
      <c r="J23" s="150"/>
      <c r="K23" s="155"/>
    </row>
    <row r="24" spans="2:11" ht="18" x14ac:dyDescent="0.25">
      <c r="B24" s="99" t="str" cm="1">
        <f t="array" ref="B24">_xlfn.IFS(D24=200, "Personal Services &amp; Employee Benefits",D24=300, "Contractual Services", D24=400,"Other", D24=500, "Other Financing Uses",D24="","")</f>
        <v/>
      </c>
      <c r="C24" s="103"/>
      <c r="D24" s="103"/>
      <c r="E24" s="87">
        <f t="shared" si="0"/>
        <v>0</v>
      </c>
      <c r="F24" s="87">
        <f t="shared" si="1"/>
        <v>0</v>
      </c>
      <c r="G24" s="154"/>
      <c r="H24" s="150"/>
      <c r="I24" s="150"/>
      <c r="J24" s="150"/>
      <c r="K24" s="155"/>
    </row>
    <row r="25" spans="2:11" ht="18" x14ac:dyDescent="0.25">
      <c r="B25" s="99" t="str" cm="1">
        <f t="array" ref="B25">_xlfn.IFS(D25=200, "Personal Services &amp; Employee Benefits",D25=300, "Contractual Services", D25=400,"Other", D25=500, "Other Financing Uses",D25="","")</f>
        <v/>
      </c>
      <c r="C25" s="103"/>
      <c r="D25" s="103"/>
      <c r="E25" s="87">
        <f t="shared" si="0"/>
        <v>0</v>
      </c>
      <c r="F25" s="87">
        <f t="shared" si="1"/>
        <v>0</v>
      </c>
      <c r="G25" s="154"/>
      <c r="H25" s="150"/>
      <c r="I25" s="150"/>
      <c r="J25" s="150"/>
      <c r="K25" s="155"/>
    </row>
    <row r="26" spans="2:11" ht="18" x14ac:dyDescent="0.25">
      <c r="B26" s="99" t="str" cm="1">
        <f t="array" ref="B26">_xlfn.IFS(D26=200, "Personal Services &amp; Employee Benefits",D26=300, "Contractual Services", D26=400,"Other", D26=500, "Other Financing Uses",D26="","")</f>
        <v/>
      </c>
      <c r="C26" s="103"/>
      <c r="D26" s="103"/>
      <c r="E26" s="87">
        <f t="shared" si="0"/>
        <v>0</v>
      </c>
      <c r="F26" s="87">
        <f t="shared" si="1"/>
        <v>0</v>
      </c>
      <c r="G26" s="154"/>
      <c r="H26" s="150"/>
      <c r="I26" s="150"/>
      <c r="J26" s="150"/>
      <c r="K26" s="155"/>
    </row>
    <row r="27" spans="2:11" ht="18" x14ac:dyDescent="0.25">
      <c r="B27" s="99" t="str" cm="1">
        <f t="array" ref="B27">_xlfn.IFS(D27=200, "Personal Services &amp; Employee Benefits",D27=300, "Contractual Services", D27=400,"Other", D27=500, "Other Financing Uses",D27="","")</f>
        <v/>
      </c>
      <c r="C27" s="103"/>
      <c r="D27" s="103"/>
      <c r="E27" s="87">
        <f t="shared" si="0"/>
        <v>0</v>
      </c>
      <c r="F27" s="87">
        <f t="shared" si="1"/>
        <v>0</v>
      </c>
      <c r="G27" s="154"/>
      <c r="H27" s="150"/>
      <c r="I27" s="150"/>
      <c r="J27" s="150"/>
      <c r="K27" s="155"/>
    </row>
    <row r="28" spans="2:11" ht="18" x14ac:dyDescent="0.25">
      <c r="B28" s="99" t="str" cm="1">
        <f t="array" ref="B28">_xlfn.IFS(D28=200, "Personal Services &amp; Employee Benefits",D28=300, "Contractual Services", D28=400,"Other", D28=500, "Other Financing Uses",D28="","")</f>
        <v/>
      </c>
      <c r="C28" s="103"/>
      <c r="D28" s="103"/>
      <c r="E28" s="87">
        <f t="shared" si="0"/>
        <v>0</v>
      </c>
      <c r="F28" s="87">
        <f t="shared" si="1"/>
        <v>0</v>
      </c>
      <c r="G28" s="154"/>
      <c r="H28" s="150"/>
      <c r="I28" s="150"/>
      <c r="J28" s="150"/>
      <c r="K28" s="155"/>
    </row>
    <row r="29" spans="2:11" ht="18.75" thickBot="1" x14ac:dyDescent="0.3">
      <c r="B29" s="100"/>
      <c r="C29" s="105"/>
      <c r="D29" s="106"/>
      <c r="E29" s="86">
        <f t="shared" si="0"/>
        <v>0</v>
      </c>
      <c r="F29" s="86">
        <f>SUMIF(H29:L29, "&lt;0", H29:L29)</f>
        <v>0</v>
      </c>
      <c r="G29" s="156"/>
      <c r="H29" s="152"/>
      <c r="I29" s="152"/>
      <c r="J29" s="152"/>
      <c r="K29" s="157"/>
    </row>
    <row r="30" spans="2:11" ht="18" x14ac:dyDescent="0.25">
      <c r="B30" s="10"/>
      <c r="C30" s="85" t="s">
        <v>26</v>
      </c>
      <c r="D30" s="35"/>
      <c r="E30" s="89">
        <f t="shared" ref="E30:K30" si="2">SUM(E13:E29)</f>
        <v>0</v>
      </c>
      <c r="F30" s="88">
        <f t="shared" si="2"/>
        <v>0</v>
      </c>
      <c r="G30" s="84">
        <f t="shared" si="2"/>
        <v>0</v>
      </c>
      <c r="H30" s="83">
        <f t="shared" si="2"/>
        <v>0</v>
      </c>
      <c r="I30" s="83">
        <f t="shared" si="2"/>
        <v>0</v>
      </c>
      <c r="J30" s="83">
        <f t="shared" si="2"/>
        <v>0</v>
      </c>
      <c r="K30" s="83">
        <f t="shared" si="2"/>
        <v>0</v>
      </c>
    </row>
    <row r="31" spans="2:11" ht="15.75" thickBot="1" x14ac:dyDescent="0.25">
      <c r="B31" s="70"/>
      <c r="C31" s="71"/>
      <c r="D31" s="36"/>
      <c r="E31" s="72"/>
      <c r="F31" s="36"/>
      <c r="G31" s="60"/>
      <c r="H31" s="36"/>
      <c r="I31" s="36"/>
      <c r="J31" s="36"/>
      <c r="K31" s="36"/>
    </row>
    <row r="32" spans="2:11" ht="20.25" customHeight="1" thickBot="1" x14ac:dyDescent="0.3">
      <c r="B32" s="125" t="s">
        <v>41</v>
      </c>
      <c r="C32" s="119"/>
      <c r="D32" s="119"/>
      <c r="E32" s="74"/>
      <c r="F32" s="27"/>
      <c r="G32" s="73"/>
      <c r="K32" s="24"/>
    </row>
    <row r="33" spans="2:11" ht="15.75" x14ac:dyDescent="0.25">
      <c r="B33" s="62"/>
      <c r="C33" s="63"/>
      <c r="D33" s="64"/>
      <c r="E33" s="65" t="s">
        <v>6</v>
      </c>
      <c r="F33" s="75" t="s">
        <v>6</v>
      </c>
      <c r="G33" s="66"/>
      <c r="H33" s="67"/>
      <c r="I33" s="67"/>
      <c r="J33" s="94" t="str" cm="1">
        <f t="array" ref="J33">_xlfn.IFS(H34=Sheet1!A6,"Cite Subparagraph",H34=Sheet1!A3,"Cite Type",H34=Sheet1!A2," ",H34=Sheet1!A4," ",H34=Sheet1!A5," ",H34=Sheet1!A7,"Specify in column k",H34=Sheet1!A8,"")</f>
        <v/>
      </c>
      <c r="K33" s="38"/>
    </row>
    <row r="34" spans="2:11" ht="15.75" x14ac:dyDescent="0.25">
      <c r="B34" s="51" t="s">
        <v>10</v>
      </c>
      <c r="C34" s="49" t="s">
        <v>123</v>
      </c>
      <c r="D34" s="49" t="s">
        <v>27</v>
      </c>
      <c r="E34" s="49" t="s">
        <v>12</v>
      </c>
      <c r="F34" s="76" t="s">
        <v>13</v>
      </c>
      <c r="G34" s="77" t="s">
        <v>47</v>
      </c>
      <c r="H34" s="158" t="s">
        <v>125</v>
      </c>
      <c r="I34" s="158"/>
      <c r="J34" s="131" t="s">
        <v>125</v>
      </c>
      <c r="K34" s="132"/>
    </row>
    <row r="35" spans="2:11" ht="15.75" thickBot="1" x14ac:dyDescent="0.25">
      <c r="B35" s="53" t="s">
        <v>28</v>
      </c>
      <c r="C35" s="34"/>
      <c r="D35" s="54" t="s">
        <v>121</v>
      </c>
      <c r="E35" s="54" t="s">
        <v>19</v>
      </c>
      <c r="F35" s="55" t="s">
        <v>20</v>
      </c>
      <c r="G35" s="70"/>
      <c r="H35" s="133" t="str">
        <f>IF(AND(I5="YES",K38="_X"), "Section 6.3.23.D NMSA 1978", "")</f>
        <v/>
      </c>
      <c r="I35" s="133"/>
      <c r="J35" s="134" t="str">
        <f>IF(J34="revenue appropriated by other acts of the legislature","provide NMSA citation: ", "")</f>
        <v/>
      </c>
      <c r="K35" s="135"/>
    </row>
    <row r="36" spans="2:11" ht="18" x14ac:dyDescent="0.25">
      <c r="B36" s="126"/>
      <c r="C36" s="104"/>
      <c r="D36" s="104"/>
      <c r="E36" s="148"/>
      <c r="F36" s="149"/>
      <c r="G36" s="78" t="s">
        <v>127</v>
      </c>
      <c r="H36" t="str" cm="1">
        <f t="array" ref="H36">_xlfn.IFS(H37=Sheet1!A46,"",H38=Sheet1!A46,"",H37=Sheet1!A42,"USE TRANSFER BUDGET JOURNAL",H37=Sheet1!A43,"USE TRANSFER BUDGET JOURNAL",H38=Sheet1!A42,"USE TRANSFER BUDGET JOURNAL",H38=Sheet1!A43,"USE TRANSFER BUDGET JOURNAL")</f>
        <v/>
      </c>
      <c r="J36" s="82" t="s">
        <v>48</v>
      </c>
      <c r="K36" s="9"/>
    </row>
    <row r="37" spans="2:11" ht="18" x14ac:dyDescent="0.25">
      <c r="B37" s="126"/>
      <c r="C37" s="104"/>
      <c r="D37" s="103"/>
      <c r="E37" s="150"/>
      <c r="F37" s="151"/>
      <c r="G37" s="78" t="s">
        <v>128</v>
      </c>
      <c r="H37" s="121" t="s">
        <v>125</v>
      </c>
      <c r="I37" s="97"/>
      <c r="J37" s="81"/>
      <c r="K37" s="24"/>
    </row>
    <row r="38" spans="2:11" ht="18" x14ac:dyDescent="0.25">
      <c r="B38" s="126"/>
      <c r="C38" s="127"/>
      <c r="D38" s="127"/>
      <c r="E38" s="150"/>
      <c r="F38" s="149"/>
      <c r="G38" s="78"/>
      <c r="H38" s="131"/>
      <c r="I38" s="98"/>
      <c r="J38" s="81" t="s">
        <v>49</v>
      </c>
      <c r="K38" s="136" t="s">
        <v>138</v>
      </c>
    </row>
    <row r="39" spans="2:11" ht="18" x14ac:dyDescent="0.25">
      <c r="B39" s="128" t="s">
        <v>25</v>
      </c>
      <c r="C39" s="103"/>
      <c r="D39" s="127" t="s">
        <v>25</v>
      </c>
      <c r="E39" s="150" t="s">
        <v>25</v>
      </c>
      <c r="F39" s="151"/>
      <c r="G39" s="14" t="str">
        <f>IF(F6="CAPITAL", "CAPITAL PROJECTS", "")</f>
        <v/>
      </c>
      <c r="I39" s="98"/>
      <c r="J39" s="37"/>
      <c r="K39" s="79"/>
    </row>
    <row r="40" spans="2:11" ht="18" x14ac:dyDescent="0.25">
      <c r="B40" s="128"/>
      <c r="C40" s="127"/>
      <c r="D40" s="127"/>
      <c r="E40" s="150"/>
      <c r="F40" s="149"/>
      <c r="G40" s="14"/>
      <c r="I40" s="98"/>
      <c r="J40" s="37"/>
      <c r="K40" s="24"/>
    </row>
    <row r="41" spans="2:11" ht="18.75" thickBot="1" x14ac:dyDescent="0.3">
      <c r="B41" s="128"/>
      <c r="C41" s="127"/>
      <c r="D41" s="127"/>
      <c r="E41" s="150"/>
      <c r="F41" s="149"/>
      <c r="G41" s="70"/>
      <c r="J41" s="80"/>
      <c r="K41" s="36"/>
    </row>
    <row r="42" spans="2:11" ht="18" x14ac:dyDescent="0.25">
      <c r="B42" s="128"/>
      <c r="C42" s="127"/>
      <c r="D42" s="127"/>
      <c r="E42" s="150"/>
      <c r="F42" s="149"/>
      <c r="G42" s="1" t="s">
        <v>29</v>
      </c>
      <c r="H42" s="3"/>
      <c r="I42" s="3"/>
      <c r="J42" s="57" t="s">
        <v>30</v>
      </c>
      <c r="K42" s="144"/>
    </row>
    <row r="43" spans="2:11" ht="18" x14ac:dyDescent="0.25">
      <c r="B43" s="128"/>
      <c r="C43" s="127"/>
      <c r="D43" s="127"/>
      <c r="E43" s="150"/>
      <c r="F43" s="149"/>
      <c r="G43" s="39"/>
      <c r="H43" s="40"/>
      <c r="I43" s="40"/>
      <c r="J43" s="102"/>
      <c r="K43" s="139"/>
    </row>
    <row r="44" spans="2:11" ht="18" x14ac:dyDescent="0.25">
      <c r="B44" s="128"/>
      <c r="C44" s="127"/>
      <c r="D44" s="127"/>
      <c r="E44" s="150"/>
      <c r="F44" s="149"/>
      <c r="G44" s="39"/>
      <c r="H44" s="40"/>
      <c r="I44" s="40"/>
      <c r="J44" s="102"/>
      <c r="K44" s="139"/>
    </row>
    <row r="45" spans="2:11" ht="18" x14ac:dyDescent="0.25">
      <c r="B45" s="128"/>
      <c r="C45" s="127"/>
      <c r="D45" s="127"/>
      <c r="E45" s="150"/>
      <c r="F45" s="149"/>
      <c r="G45" s="39"/>
      <c r="H45" s="40"/>
      <c r="I45" s="40"/>
      <c r="J45" s="102"/>
      <c r="K45" s="139"/>
    </row>
    <row r="46" spans="2:11" ht="18.75" thickBot="1" x14ac:dyDescent="0.3">
      <c r="B46" s="128"/>
      <c r="C46" s="127"/>
      <c r="D46" s="127"/>
      <c r="E46" s="150"/>
      <c r="F46" s="149"/>
      <c r="G46" s="39"/>
      <c r="H46" s="40"/>
      <c r="I46" s="40"/>
      <c r="J46" s="40"/>
      <c r="K46" s="145"/>
    </row>
    <row r="47" spans="2:11" ht="18" x14ac:dyDescent="0.25">
      <c r="B47" s="128"/>
      <c r="C47" s="127"/>
      <c r="D47" s="127"/>
      <c r="E47" s="150"/>
      <c r="F47" s="149"/>
      <c r="G47" s="39"/>
      <c r="H47" s="40"/>
      <c r="I47" s="58" t="s">
        <v>0</v>
      </c>
      <c r="J47" s="58" t="s">
        <v>31</v>
      </c>
      <c r="K47" s="59" t="s">
        <v>32</v>
      </c>
    </row>
    <row r="48" spans="2:11" ht="18" x14ac:dyDescent="0.25">
      <c r="B48" s="128"/>
      <c r="C48" s="127"/>
      <c r="D48" s="127"/>
      <c r="E48" s="150"/>
      <c r="F48" s="149"/>
      <c r="G48" s="41" t="s">
        <v>52</v>
      </c>
      <c r="H48" s="40"/>
      <c r="I48" s="137" t="s">
        <v>33</v>
      </c>
      <c r="J48" s="138" t="s">
        <v>133</v>
      </c>
      <c r="K48" s="139" t="s">
        <v>46</v>
      </c>
    </row>
    <row r="49" spans="2:15" ht="18" x14ac:dyDescent="0.25">
      <c r="B49" s="128"/>
      <c r="C49" s="127"/>
      <c r="D49" s="127"/>
      <c r="E49" s="150"/>
      <c r="F49" s="149"/>
      <c r="G49" s="41"/>
      <c r="H49" s="40"/>
      <c r="I49" s="137"/>
      <c r="J49" s="137"/>
      <c r="K49" s="139"/>
    </row>
    <row r="50" spans="2:15" ht="18" x14ac:dyDescent="0.25">
      <c r="B50" s="128"/>
      <c r="C50" s="127"/>
      <c r="D50" s="127"/>
      <c r="E50" s="150"/>
      <c r="F50" s="149"/>
      <c r="G50" s="41" t="s">
        <v>53</v>
      </c>
      <c r="H50" s="40"/>
      <c r="I50" s="137" t="s">
        <v>33</v>
      </c>
      <c r="J50" s="138" t="s">
        <v>133</v>
      </c>
      <c r="K50" s="139" t="s">
        <v>46</v>
      </c>
    </row>
    <row r="51" spans="2:15" ht="18" x14ac:dyDescent="0.25">
      <c r="B51" s="128"/>
      <c r="C51" s="127"/>
      <c r="D51" s="127"/>
      <c r="E51" s="150"/>
      <c r="F51" s="149"/>
      <c r="G51" s="41"/>
      <c r="H51" s="40"/>
      <c r="I51" s="140"/>
      <c r="J51" s="137"/>
      <c r="K51" s="139"/>
    </row>
    <row r="52" spans="2:15" ht="18.75" thickBot="1" x14ac:dyDescent="0.3">
      <c r="B52" s="129"/>
      <c r="C52" s="130"/>
      <c r="D52" s="130"/>
      <c r="E52" s="152"/>
      <c r="F52" s="153"/>
      <c r="G52" s="41" t="s">
        <v>34</v>
      </c>
      <c r="H52" s="40"/>
      <c r="I52" s="137" t="s">
        <v>33</v>
      </c>
      <c r="J52" s="138" t="s">
        <v>133</v>
      </c>
      <c r="K52" s="141" t="s">
        <v>44</v>
      </c>
    </row>
    <row r="53" spans="2:15" ht="18" x14ac:dyDescent="0.25">
      <c r="B53" s="10"/>
      <c r="C53" s="85" t="s">
        <v>26</v>
      </c>
      <c r="D53" s="35"/>
      <c r="E53" s="83">
        <f>SUM(E36:E52)</f>
        <v>0</v>
      </c>
      <c r="F53" s="83">
        <f>SUM(F36:F52)</f>
        <v>0</v>
      </c>
      <c r="G53" s="41"/>
      <c r="H53" s="40"/>
      <c r="I53" s="140"/>
      <c r="J53" s="140"/>
      <c r="K53" s="139"/>
    </row>
    <row r="54" spans="2:15" x14ac:dyDescent="0.2">
      <c r="B54" s="14"/>
      <c r="D54" s="24"/>
      <c r="E54" s="24"/>
      <c r="G54" s="41" t="s">
        <v>50</v>
      </c>
      <c r="H54" s="40"/>
      <c r="I54" s="137" t="s">
        <v>33</v>
      </c>
      <c r="J54" s="137" t="s">
        <v>33</v>
      </c>
      <c r="K54" s="141" t="s">
        <v>45</v>
      </c>
    </row>
    <row r="55" spans="2:15" ht="16.5" thickBot="1" x14ac:dyDescent="0.3">
      <c r="B55" s="42" t="s">
        <v>35</v>
      </c>
      <c r="C55" s="26"/>
      <c r="D55" s="26"/>
      <c r="E55" s="26"/>
      <c r="F55" s="26"/>
      <c r="G55" s="43"/>
      <c r="H55" s="44"/>
      <c r="I55" s="142"/>
      <c r="J55" s="142"/>
      <c r="K55" s="143"/>
      <c r="L55" s="45"/>
      <c r="M55" s="45"/>
      <c r="N55" s="45"/>
      <c r="O55" s="45"/>
    </row>
    <row r="56" spans="2:15" x14ac:dyDescent="0.2">
      <c r="B56" s="46"/>
    </row>
    <row r="57" spans="2:15" x14ac:dyDescent="0.2">
      <c r="B57" s="47" t="s">
        <v>36</v>
      </c>
      <c r="F57" s="23" t="s">
        <v>37</v>
      </c>
      <c r="G57" s="40"/>
      <c r="H57" s="40"/>
      <c r="I57" s="23" t="s">
        <v>38</v>
      </c>
      <c r="J57" s="40"/>
      <c r="K57" s="40"/>
    </row>
    <row r="58" spans="2:15" ht="15.75" x14ac:dyDescent="0.25">
      <c r="B58" s="48"/>
      <c r="C58" s="48"/>
      <c r="D58" s="45"/>
      <c r="E58" s="48"/>
      <c r="F58" s="48"/>
      <c r="G58" s="48"/>
      <c r="H58" s="48"/>
      <c r="I58" s="48"/>
      <c r="J58" s="48"/>
      <c r="K58" s="48"/>
    </row>
  </sheetData>
  <sheetProtection algorithmName="SHA-512" hashValue="JcHLqQFYNcklGTadVocInE8g4ZQaJv0Oeh+W1Ic2NUCTaHJGt2ZXHhFV7YhOC6/nn3rvozBcpfRsGra5WRIwLQ==" saltValue="3bYkiKfoznbbgNgGt/Aw2g==" spinCount="100000" sheet="1" formatCells="0" formatColumns="0" formatRows="0" insertRows="0" selectLockedCells="1"/>
  <protectedRanges>
    <protectedRange algorithmName="SHA-512" hashValue="wRQlAJv4M7IUwOrbNn6dRO+sUe42q1aFGvmpcDT31kCRvQ6SkD3EI1lHmjDrksWv6tRPchnE+8Zgf3SMSyqzfg==" saltValue="xzwM+mxjNaPDFBLj2IcL9g==" spinCount="100000" sqref="E13:F29" name="Amount Calculator"/>
  </protectedRanges>
  <dataConsolidate link="1"/>
  <mergeCells count="5">
    <mergeCell ref="H34:I34"/>
    <mergeCell ref="G8:K8"/>
    <mergeCell ref="B8:F8"/>
    <mergeCell ref="F5:G5"/>
    <mergeCell ref="F6:G6"/>
  </mergeCells>
  <phoneticPr fontId="0" type="noConversion"/>
  <pageMargins left="0.41699999999999998" right="0.25" top="0.17" bottom="0.21" header="0.17" footer="0.5"/>
  <pageSetup scale="55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B08D0F1A-1ED9-459D-971F-40323F5B4E0E}">
          <x14:formula1>
            <xm:f>Sheet1!$A$2:$A$8</xm:f>
          </x14:formula1>
          <xm:sqref>H34:I34</xm:sqref>
        </x14:dataValidation>
        <x14:dataValidation type="list" allowBlank="1" showInputMessage="1" showErrorMessage="1" xr:uid="{A0040BB2-BDC8-4263-9ED5-7388785CCEC6}">
          <x14:formula1>
            <xm:f>Sheet1!$A$26:$A$28</xm:f>
          </x14:formula1>
          <xm:sqref>K4 I5</xm:sqref>
        </x14:dataValidation>
        <x14:dataValidation type="list" allowBlank="1" showInputMessage="1" showErrorMessage="1" xr:uid="{44BB5B7B-BDD7-46BB-BCFB-9D4398A9A0F6}">
          <x14:formula1>
            <xm:f>Sheet1!$A$30:$A$31</xm:f>
          </x14:formula1>
          <xm:sqref>E5</xm:sqref>
        </x14:dataValidation>
        <x14:dataValidation type="list" allowBlank="1" showInputMessage="1" showErrorMessage="1" xr:uid="{2D6FDFE7-50C6-4520-A133-CDFA44C7C74D}">
          <x14:formula1>
            <xm:f>Sheet1!$A$33:$A$34</xm:f>
          </x14:formula1>
          <xm:sqref>E2</xm:sqref>
        </x14:dataValidation>
        <x14:dataValidation type="list" allowBlank="1" showInputMessage="1" showErrorMessage="1" xr:uid="{76C4839A-4AF3-4CE7-A684-76544B9C0F6A}">
          <x14:formula1>
            <xm:f>Sheet1!$A$36:$A$37</xm:f>
          </x14:formula1>
          <xm:sqref>I39:I40 K38</xm:sqref>
        </x14:dataValidation>
        <x14:dataValidation type="list" allowBlank="1" showInputMessage="1" showErrorMessage="1" xr:uid="{8DEFCF49-E48E-4CB1-9735-4DC59891449D}">
          <x14:formula1>
            <xm:f>Sheet1!$A$38:$A$39</xm:f>
          </x14:formula1>
          <xm:sqref>I4</xm:sqref>
        </x14:dataValidation>
        <x14:dataValidation type="list" allowBlank="1" showInputMessage="1" showErrorMessage="1" xr:uid="{09625E0A-2EA6-47C7-A8B5-4E6A7CE67F93}">
          <x14:formula1>
            <xm:f>Sheet1!$A$17:$A$21</xm:f>
          </x14:formula1>
          <xm:sqref>D13:D29</xm:sqref>
        </x14:dataValidation>
        <x14:dataValidation type="list" allowBlank="1" showInputMessage="1" showErrorMessage="1" xr:uid="{7A408493-A8E1-405B-9CCA-E97F34F15142}">
          <x14:formula1>
            <xm:f>Sheet1!$A$42:$A$46</xm:f>
          </x14:formula1>
          <xm:sqref>H37</xm:sqref>
        </x14:dataValidation>
        <x14:dataValidation type="list" allowBlank="1" showInputMessage="1" showErrorMessage="1" xr:uid="{AA622F91-3D39-4CB8-900E-4B1A99D9F1C9}">
          <x14:formula1>
            <xm:f>Sheet1!$C$15:$C$17</xm:f>
          </x14:formula1>
          <xm:sqref>F6:G6</xm:sqref>
        </x14:dataValidation>
        <x14:dataValidation type="list" allowBlank="1" showInputMessage="1" showErrorMessage="1" xr:uid="{45AC1058-97AA-4C00-BA6B-09C29B0305C8}">
          <x14:formula1>
            <xm:f>_xlfn.IFS(H34=Sheet1!$A$3,Sheet1!$C$2:$C$10,H34=Sheet1!$A$6,Sheet1!$H$2:$H$49)</xm:f>
          </x14:formula1>
          <xm:sqref>J34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5A9E8-AABB-4BE7-8E7D-6D4D091F94E7}">
  <dimension ref="A1:H49"/>
  <sheetViews>
    <sheetView topLeftCell="A22" workbookViewId="0">
      <selection activeCell="A39" sqref="A39"/>
    </sheetView>
  </sheetViews>
  <sheetFormatPr defaultRowHeight="15" x14ac:dyDescent="0.2"/>
  <cols>
    <col min="1" max="1" width="47.88671875" customWidth="1"/>
    <col min="8" max="8" width="19" customWidth="1"/>
  </cols>
  <sheetData>
    <row r="1" spans="1:8" x14ac:dyDescent="0.2">
      <c r="A1" s="90" t="s">
        <v>54</v>
      </c>
      <c r="C1" s="90" t="s">
        <v>62</v>
      </c>
      <c r="H1" s="90" t="s">
        <v>63</v>
      </c>
    </row>
    <row r="2" spans="1:8" x14ac:dyDescent="0.2">
      <c r="A2" s="90" t="s">
        <v>139</v>
      </c>
      <c r="C2" s="90" t="s">
        <v>119</v>
      </c>
      <c r="H2" s="90" t="s">
        <v>64</v>
      </c>
    </row>
    <row r="3" spans="1:8" x14ac:dyDescent="0.2">
      <c r="A3" s="90" t="s">
        <v>140</v>
      </c>
      <c r="C3" s="90" t="s">
        <v>55</v>
      </c>
      <c r="H3" s="90" t="s">
        <v>65</v>
      </c>
    </row>
    <row r="4" spans="1:8" x14ac:dyDescent="0.2">
      <c r="A4" s="91" t="s">
        <v>141</v>
      </c>
      <c r="C4" s="90" t="s">
        <v>56</v>
      </c>
      <c r="H4" s="90" t="s">
        <v>66</v>
      </c>
    </row>
    <row r="5" spans="1:8" x14ac:dyDescent="0.2">
      <c r="A5" s="92" t="s">
        <v>142</v>
      </c>
      <c r="C5" s="90" t="s">
        <v>57</v>
      </c>
      <c r="H5" s="90" t="s">
        <v>67</v>
      </c>
    </row>
    <row r="6" spans="1:8" x14ac:dyDescent="0.2">
      <c r="A6" s="91" t="s">
        <v>143</v>
      </c>
      <c r="C6" s="90" t="s">
        <v>58</v>
      </c>
      <c r="H6" s="90" t="s">
        <v>68</v>
      </c>
    </row>
    <row r="7" spans="1:8" x14ac:dyDescent="0.2">
      <c r="A7" s="91" t="s">
        <v>115</v>
      </c>
      <c r="C7" s="90" t="s">
        <v>59</v>
      </c>
      <c r="H7" s="90" t="s">
        <v>69</v>
      </c>
    </row>
    <row r="8" spans="1:8" x14ac:dyDescent="0.2">
      <c r="A8" s="96" t="s">
        <v>125</v>
      </c>
      <c r="C8" s="90" t="s">
        <v>60</v>
      </c>
      <c r="H8" s="90" t="s">
        <v>70</v>
      </c>
    </row>
    <row r="9" spans="1:8" x14ac:dyDescent="0.2">
      <c r="A9" s="92" t="s">
        <v>144</v>
      </c>
      <c r="C9" s="90" t="s">
        <v>61</v>
      </c>
      <c r="H9" s="90" t="s">
        <v>71</v>
      </c>
    </row>
    <row r="10" spans="1:8" x14ac:dyDescent="0.2">
      <c r="A10" s="92" t="s">
        <v>144</v>
      </c>
      <c r="C10" s="90" t="s">
        <v>125</v>
      </c>
      <c r="H10" s="90" t="s">
        <v>72</v>
      </c>
    </row>
    <row r="11" spans="1:8" x14ac:dyDescent="0.2">
      <c r="A11" s="92" t="s">
        <v>144</v>
      </c>
      <c r="H11" s="90" t="s">
        <v>73</v>
      </c>
    </row>
    <row r="12" spans="1:8" x14ac:dyDescent="0.2">
      <c r="A12" s="92" t="s">
        <v>144</v>
      </c>
      <c r="H12" s="90" t="s">
        <v>74</v>
      </c>
    </row>
    <row r="13" spans="1:8" x14ac:dyDescent="0.2">
      <c r="A13" s="92" t="s">
        <v>144</v>
      </c>
      <c r="H13" s="90" t="s">
        <v>75</v>
      </c>
    </row>
    <row r="14" spans="1:8" x14ac:dyDescent="0.2">
      <c r="H14" s="90" t="s">
        <v>76</v>
      </c>
    </row>
    <row r="15" spans="1:8" x14ac:dyDescent="0.2">
      <c r="C15" s="90" t="s">
        <v>135</v>
      </c>
      <c r="H15" s="90" t="s">
        <v>77</v>
      </c>
    </row>
    <row r="16" spans="1:8" x14ac:dyDescent="0.2">
      <c r="A16" s="90" t="s">
        <v>111</v>
      </c>
      <c r="C16" s="90" t="s">
        <v>136</v>
      </c>
      <c r="H16" s="90" t="s">
        <v>78</v>
      </c>
    </row>
    <row r="17" spans="1:8" x14ac:dyDescent="0.2">
      <c r="A17">
        <v>200</v>
      </c>
      <c r="C17" s="90" t="s">
        <v>137</v>
      </c>
      <c r="H17" s="90" t="s">
        <v>79</v>
      </c>
    </row>
    <row r="18" spans="1:8" x14ac:dyDescent="0.2">
      <c r="A18">
        <v>300</v>
      </c>
      <c r="H18" s="90" t="s">
        <v>80</v>
      </c>
    </row>
    <row r="19" spans="1:8" x14ac:dyDescent="0.2">
      <c r="A19">
        <v>400</v>
      </c>
      <c r="H19" s="90" t="s">
        <v>81</v>
      </c>
    </row>
    <row r="20" spans="1:8" x14ac:dyDescent="0.2">
      <c r="A20">
        <v>500</v>
      </c>
      <c r="H20" s="90" t="s">
        <v>82</v>
      </c>
    </row>
    <row r="21" spans="1:8" x14ac:dyDescent="0.2">
      <c r="H21" s="90" t="s">
        <v>83</v>
      </c>
    </row>
    <row r="22" spans="1:8" x14ac:dyDescent="0.2">
      <c r="H22" s="90" t="s">
        <v>84</v>
      </c>
    </row>
    <row r="23" spans="1:8" x14ac:dyDescent="0.2">
      <c r="H23" s="90" t="s">
        <v>85</v>
      </c>
    </row>
    <row r="24" spans="1:8" x14ac:dyDescent="0.2">
      <c r="H24" s="90" t="s">
        <v>86</v>
      </c>
    </row>
    <row r="25" spans="1:8" x14ac:dyDescent="0.2">
      <c r="H25" s="90" t="s">
        <v>87</v>
      </c>
    </row>
    <row r="26" spans="1:8" x14ac:dyDescent="0.2">
      <c r="A26" s="90" t="s">
        <v>117</v>
      </c>
      <c r="H26" s="90" t="s">
        <v>88</v>
      </c>
    </row>
    <row r="27" spans="1:8" x14ac:dyDescent="0.2">
      <c r="A27" s="90" t="s">
        <v>118</v>
      </c>
      <c r="H27" s="90" t="s">
        <v>89</v>
      </c>
    </row>
    <row r="28" spans="1:8" x14ac:dyDescent="0.2">
      <c r="A28" s="90" t="s">
        <v>125</v>
      </c>
      <c r="H28" s="90" t="s">
        <v>90</v>
      </c>
    </row>
    <row r="29" spans="1:8" x14ac:dyDescent="0.2">
      <c r="H29" s="90" t="s">
        <v>91</v>
      </c>
    </row>
    <row r="30" spans="1:8" x14ac:dyDescent="0.2">
      <c r="A30" s="90" t="s">
        <v>145</v>
      </c>
      <c r="H30" s="90" t="s">
        <v>92</v>
      </c>
    </row>
    <row r="31" spans="1:8" x14ac:dyDescent="0.2">
      <c r="A31" s="90" t="s">
        <v>120</v>
      </c>
      <c r="H31" s="90" t="s">
        <v>93</v>
      </c>
    </row>
    <row r="32" spans="1:8" x14ac:dyDescent="0.2">
      <c r="H32" s="90" t="s">
        <v>94</v>
      </c>
    </row>
    <row r="33" spans="1:8" x14ac:dyDescent="0.2">
      <c r="A33">
        <v>125</v>
      </c>
      <c r="H33" s="90" t="s">
        <v>95</v>
      </c>
    </row>
    <row r="34" spans="1:8" x14ac:dyDescent="0.2">
      <c r="A34" s="90" t="s">
        <v>120</v>
      </c>
      <c r="H34" s="90" t="s">
        <v>96</v>
      </c>
    </row>
    <row r="35" spans="1:8" x14ac:dyDescent="0.2">
      <c r="H35" s="90" t="s">
        <v>97</v>
      </c>
    </row>
    <row r="36" spans="1:8" x14ac:dyDescent="0.2">
      <c r="A36" s="90" t="s">
        <v>138</v>
      </c>
      <c r="H36" s="90" t="s">
        <v>98</v>
      </c>
    </row>
    <row r="37" spans="1:8" x14ac:dyDescent="0.2">
      <c r="H37" s="90" t="s">
        <v>99</v>
      </c>
    </row>
    <row r="38" spans="1:8" x14ac:dyDescent="0.2">
      <c r="A38">
        <v>2025</v>
      </c>
      <c r="H38" s="90" t="s">
        <v>100</v>
      </c>
    </row>
    <row r="39" spans="1:8" x14ac:dyDescent="0.2">
      <c r="A39" s="90" t="s">
        <v>115</v>
      </c>
      <c r="H39" s="90" t="s">
        <v>101</v>
      </c>
    </row>
    <row r="40" spans="1:8" x14ac:dyDescent="0.2">
      <c r="H40" s="90" t="s">
        <v>102</v>
      </c>
    </row>
    <row r="41" spans="1:8" x14ac:dyDescent="0.2">
      <c r="H41" s="90" t="s">
        <v>103</v>
      </c>
    </row>
    <row r="42" spans="1:8" x14ac:dyDescent="0.2">
      <c r="A42" s="101" t="s">
        <v>129</v>
      </c>
      <c r="H42" s="90" t="s">
        <v>104</v>
      </c>
    </row>
    <row r="43" spans="1:8" x14ac:dyDescent="0.2">
      <c r="A43" s="101" t="s">
        <v>130</v>
      </c>
      <c r="H43" s="90" t="s">
        <v>105</v>
      </c>
    </row>
    <row r="44" spans="1:8" x14ac:dyDescent="0.2">
      <c r="A44" s="101" t="s">
        <v>131</v>
      </c>
      <c r="H44" s="90" t="s">
        <v>106</v>
      </c>
    </row>
    <row r="45" spans="1:8" x14ac:dyDescent="0.2">
      <c r="A45" s="101" t="s">
        <v>132</v>
      </c>
      <c r="H45" s="90" t="s">
        <v>107</v>
      </c>
    </row>
    <row r="46" spans="1:8" x14ac:dyDescent="0.2">
      <c r="A46" s="90" t="s">
        <v>125</v>
      </c>
      <c r="H46" s="90" t="s">
        <v>108</v>
      </c>
    </row>
    <row r="47" spans="1:8" x14ac:dyDescent="0.2">
      <c r="H47" s="90" t="s">
        <v>109</v>
      </c>
    </row>
    <row r="48" spans="1:8" x14ac:dyDescent="0.2">
      <c r="H48" s="90" t="s">
        <v>110</v>
      </c>
    </row>
    <row r="49" spans="8:8" x14ac:dyDescent="0.2">
      <c r="H49" s="90" t="s">
        <v>125</v>
      </c>
    </row>
  </sheetData>
  <phoneticPr fontId="16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BAR#2</vt:lpstr>
      <vt:lpstr>Sheet1</vt:lpstr>
      <vt:lpstr>'BAR#2'!Print_Area</vt:lpstr>
    </vt:vector>
  </TitlesOfParts>
  <Company>NMSHTD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Danette Trujillo</dc:creator>
  <cp:lastModifiedBy>Lopez, Fabian, DFA</cp:lastModifiedBy>
  <cp:lastPrinted>2020-03-24T20:11:50Z</cp:lastPrinted>
  <dcterms:created xsi:type="dcterms:W3CDTF">1999-10-04T19:51:16Z</dcterms:created>
  <dcterms:modified xsi:type="dcterms:W3CDTF">2026-07-08T19:29:00Z</dcterms:modified>
</cp:coreProperties>
</file>