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drawings/drawing2.xml" ContentType="application/vnd.openxmlformats-officedocument.drawing+xml"/>
  <Override PartName="/xl/customProperty4.bin" ContentType="application/vnd.openxmlformats-officedocument.spreadsheetml.customProperty"/>
  <Override PartName="/xl/drawings/drawing3.xml" ContentType="application/vnd.openxmlformats-officedocument.drawing+xml"/>
  <Override PartName="/xl/customProperty5.bin" ContentType="application/vnd.openxmlformats-officedocument.spreadsheetml.customProperty"/>
  <Override PartName="/xl/drawings/drawing4.xml" ContentType="application/vnd.openxmlformats-officedocument.drawing+xml"/>
  <Override PartName="/xl/customProperty6.bin" ContentType="application/vnd.openxmlformats-officedocument.spreadsheetml.customProperty"/>
  <Override PartName="/xl/customProperty7.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cbh3eo-my.sharepoint.com/personal/bailee_steinle_cbh_com/Documents/Desktop/Client Work/GASB 101/New Mexico DFA/6 Deliverables/7 Final Draft Deliverables/Locked Templates/"/>
    </mc:Choice>
  </mc:AlternateContent>
  <xr:revisionPtr revIDLastSave="14" documentId="13_ncr:1_{D28333D3-DACF-41D1-8727-2CCA0B96C1FE}" xr6:coauthVersionLast="47" xr6:coauthVersionMax="47" xr10:uidLastSave="{339724C2-E3F6-4C1D-BCED-C069AFDCE180}"/>
  <workbookProtection workbookAlgorithmName="SHA-512" workbookHashValue="vw44oxRnW33RZUyL6zqFr5yj7e3/hiT7nQ9RDVTPX/O4jrGzCSweorpaJdOjHSTON+A3Wm2Ka/FBSYdqRu1KtA==" workbookSaltValue="By/tohCZWHvBW4meEqEe2g==" workbookSpinCount="100000" lockStructure="1"/>
  <bookViews>
    <workbookView xWindow="28680" yWindow="-5355" windowWidth="38640" windowHeight="21120" xr2:uid="{8A657B00-A9F5-45A8-9B0D-B57C702C54E3}"/>
  </bookViews>
  <sheets>
    <sheet name="Introduction to the Template" sheetId="7" r:id="rId1"/>
    <sheet name="STEP 1 Types of Leave" sheetId="8" r:id="rId2"/>
    <sheet name="STEP 2 Identify Comp Abs" sheetId="9" r:id="rId3"/>
    <sheet name="STEP 3 Exceptions" sheetId="12" r:id="rId4"/>
    <sheet name="STEP 4 Recognition Criteria" sheetId="13" r:id="rId5"/>
    <sheet name="Data Validation" sheetId="15" state="hidden" r:id="rId6"/>
    <sheet name="Compensated Absences Summary" sheetId="5"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8" l="1"/>
  <c r="C13" i="8" l="1"/>
  <c r="C14" i="8"/>
  <c r="C15" i="8"/>
  <c r="C16" i="8"/>
  <c r="C17" i="8"/>
  <c r="C18" i="8"/>
  <c r="C19" i="8"/>
  <c r="C20" i="8"/>
  <c r="C21" i="8"/>
  <c r="C22" i="8"/>
  <c r="C23" i="8"/>
  <c r="C25" i="8"/>
  <c r="C26" i="8"/>
  <c r="C27" i="8"/>
  <c r="C28" i="8"/>
  <c r="C29" i="8"/>
  <c r="C30" i="8"/>
  <c r="C31" i="8"/>
  <c r="C32" i="8"/>
  <c r="C33" i="8"/>
  <c r="C34" i="8"/>
  <c r="C35" i="8"/>
  <c r="C36" i="8"/>
  <c r="C37" i="8"/>
  <c r="C38" i="8"/>
  <c r="C39" i="8"/>
  <c r="C40" i="8"/>
  <c r="C41" i="8"/>
  <c r="C42" i="8"/>
  <c r="C43" i="8"/>
  <c r="C44" i="8"/>
  <c r="C33" i="9" l="1"/>
  <c r="H33" i="9" s="1"/>
  <c r="C34" i="9"/>
  <c r="H34" i="9" s="1"/>
  <c r="C31" i="9"/>
  <c r="H31" i="9" s="1"/>
  <c r="C32" i="9"/>
  <c r="H32" i="9" s="1"/>
  <c r="C35" i="9"/>
  <c r="H35" i="9" s="1"/>
  <c r="D31" i="9" l="1"/>
  <c r="F31" i="9"/>
  <c r="E31" i="9"/>
  <c r="D32" i="9"/>
  <c r="E32" i="9"/>
  <c r="F32" i="9"/>
  <c r="D34" i="9"/>
  <c r="E34" i="9"/>
  <c r="F34" i="9"/>
  <c r="D33" i="9"/>
  <c r="E33" i="9"/>
  <c r="F33" i="9"/>
  <c r="D35" i="9"/>
  <c r="E35" i="9"/>
  <c r="F35" i="9"/>
  <c r="C12" i="9"/>
  <c r="H12" i="9" s="1"/>
  <c r="C13" i="9"/>
  <c r="H13" i="9" s="1"/>
  <c r="C14" i="9"/>
  <c r="H14" i="9" s="1"/>
  <c r="C15" i="9"/>
  <c r="H15" i="9" s="1"/>
  <c r="C16" i="9"/>
  <c r="H16" i="9" s="1"/>
  <c r="C17" i="9"/>
  <c r="H17" i="9" s="1"/>
  <c r="C18" i="9"/>
  <c r="H18" i="9" s="1"/>
  <c r="C19" i="9"/>
  <c r="H19" i="9" s="1"/>
  <c r="C20" i="9"/>
  <c r="H20" i="9" s="1"/>
  <c r="C21" i="9"/>
  <c r="H21" i="9" s="1"/>
  <c r="C22" i="9"/>
  <c r="H22" i="9" s="1"/>
  <c r="C23" i="9"/>
  <c r="H23" i="9" s="1"/>
  <c r="C24" i="9"/>
  <c r="H24" i="9" s="1"/>
  <c r="C25" i="9"/>
  <c r="H25" i="9" s="1"/>
  <c r="C26" i="9"/>
  <c r="H26" i="9" s="1"/>
  <c r="C27" i="9"/>
  <c r="H27" i="9" s="1"/>
  <c r="C28" i="9"/>
  <c r="H28" i="9" s="1"/>
  <c r="C29" i="9"/>
  <c r="H29" i="9" s="1"/>
  <c r="C30" i="9"/>
  <c r="H30" i="9" s="1"/>
  <c r="C11" i="9"/>
  <c r="H11" i="9" s="1"/>
  <c r="G31" i="9" l="1"/>
  <c r="G32" i="9"/>
  <c r="G34" i="9"/>
  <c r="G35" i="9"/>
  <c r="G33" i="9"/>
  <c r="D19" i="9"/>
  <c r="E19" i="9"/>
  <c r="F19" i="9"/>
  <c r="D17" i="9"/>
  <c r="E17" i="9"/>
  <c r="F17" i="9"/>
  <c r="D15" i="9"/>
  <c r="F15" i="9"/>
  <c r="E15" i="9"/>
  <c r="D13" i="9"/>
  <c r="E13" i="9"/>
  <c r="F13" i="9"/>
  <c r="D25" i="9"/>
  <c r="F25" i="9"/>
  <c r="E25" i="9"/>
  <c r="D14" i="9"/>
  <c r="E14" i="9"/>
  <c r="F14" i="9"/>
  <c r="D24" i="9"/>
  <c r="E24" i="9"/>
  <c r="F24" i="9"/>
  <c r="D23" i="9"/>
  <c r="E23" i="9"/>
  <c r="F23" i="9"/>
  <c r="D16" i="9"/>
  <c r="E16" i="9"/>
  <c r="F16" i="9"/>
  <c r="D27" i="9"/>
  <c r="F27" i="9"/>
  <c r="E27" i="9"/>
  <c r="D12" i="9"/>
  <c r="F12" i="9"/>
  <c r="E12" i="9"/>
  <c r="D11" i="9"/>
  <c r="E11" i="9"/>
  <c r="F11" i="9"/>
  <c r="D30" i="9"/>
  <c r="F30" i="9"/>
  <c r="E30" i="9"/>
  <c r="D28" i="9"/>
  <c r="F28" i="9"/>
  <c r="E28" i="9"/>
  <c r="D26" i="9"/>
  <c r="F26" i="9"/>
  <c r="E26" i="9"/>
  <c r="D21" i="9"/>
  <c r="E21" i="9"/>
  <c r="F21" i="9"/>
  <c r="D18" i="9"/>
  <c r="E18" i="9"/>
  <c r="F18" i="9"/>
  <c r="D29" i="9"/>
  <c r="F29" i="9"/>
  <c r="E29" i="9"/>
  <c r="D22" i="9"/>
  <c r="E22" i="9"/>
  <c r="F22" i="9"/>
  <c r="D20" i="9"/>
  <c r="F20" i="9"/>
  <c r="E20" i="9"/>
  <c r="G19" i="9" l="1"/>
  <c r="G26" i="9"/>
  <c r="G24" i="9"/>
  <c r="G22" i="9"/>
  <c r="G28" i="9"/>
  <c r="G16" i="9"/>
  <c r="G13" i="9"/>
  <c r="G30" i="9"/>
  <c r="G23" i="9"/>
  <c r="G15" i="9"/>
  <c r="G27" i="9"/>
  <c r="G18" i="9"/>
  <c r="G11" i="9"/>
  <c r="G25" i="9"/>
  <c r="G29" i="9"/>
  <c r="G21" i="9"/>
  <c r="G17" i="9"/>
  <c r="G12" i="9"/>
  <c r="G20" i="9"/>
  <c r="G14" i="9"/>
  <c r="C15" i="12" l="1" a="1"/>
  <c r="C15" i="12" s="1"/>
  <c r="E15" i="12" s="1"/>
  <c r="C24" i="12" a="1"/>
  <c r="C24" i="12" s="1"/>
  <c r="E24" i="12" s="1"/>
  <c r="C29" i="12" a="1"/>
  <c r="C29" i="12" s="1"/>
  <c r="E29" i="12" s="1"/>
  <c r="C16" i="12" a="1"/>
  <c r="C16" i="12" s="1"/>
  <c r="E16" i="12" s="1"/>
  <c r="C17" i="12" a="1"/>
  <c r="C17" i="12" s="1"/>
  <c r="E17" i="12" s="1"/>
  <c r="C22" i="12" a="1"/>
  <c r="C22" i="12" s="1"/>
  <c r="E22" i="12" s="1"/>
  <c r="C30" i="12" a="1"/>
  <c r="C30" i="12" s="1"/>
  <c r="E30" i="12" s="1"/>
  <c r="C18" i="12" a="1"/>
  <c r="C18" i="12" s="1"/>
  <c r="E18" i="12" s="1"/>
  <c r="C25" i="12" a="1"/>
  <c r="C25" i="12" s="1"/>
  <c r="E25" i="12" s="1"/>
  <c r="C28" i="12" a="1"/>
  <c r="C28" i="12" s="1"/>
  <c r="E28" i="12" s="1"/>
  <c r="C14" i="12" a="1"/>
  <c r="C14" i="12" s="1"/>
  <c r="E14" i="12" s="1"/>
  <c r="C11" i="12" a="1"/>
  <c r="C11" i="12" s="1"/>
  <c r="E11" i="12" s="1"/>
  <c r="C27" i="12" a="1"/>
  <c r="C27" i="12" s="1"/>
  <c r="E27" i="12" s="1"/>
  <c r="C12" i="12" a="1"/>
  <c r="C12" i="12" s="1"/>
  <c r="E12" i="12" s="1"/>
  <c r="C19" i="12" a="1"/>
  <c r="C19" i="12" s="1"/>
  <c r="E19" i="12" s="1"/>
  <c r="C13" i="12" a="1"/>
  <c r="C13" i="12" s="1"/>
  <c r="E13" i="12" s="1"/>
  <c r="C20" i="12" a="1"/>
  <c r="C20" i="12" s="1"/>
  <c r="E20" i="12" s="1"/>
  <c r="C26" i="12" a="1"/>
  <c r="C26" i="12" s="1"/>
  <c r="E26" i="12" s="1"/>
  <c r="C23" i="12" a="1"/>
  <c r="C23" i="12" s="1"/>
  <c r="E23" i="12" s="1"/>
  <c r="C21" i="12" a="1"/>
  <c r="C21" i="12" s="1"/>
  <c r="E21" i="12" s="1"/>
  <c r="D30" i="12" l="1"/>
  <c r="D27" i="12"/>
  <c r="D22" i="12"/>
  <c r="D25" i="12"/>
  <c r="D19" i="12"/>
  <c r="D18" i="12"/>
  <c r="D11" i="12"/>
  <c r="D17" i="12"/>
  <c r="D13" i="12"/>
  <c r="D12" i="12"/>
  <c r="D21" i="12"/>
  <c r="D14" i="12"/>
  <c r="D16" i="12"/>
  <c r="D29" i="12"/>
  <c r="D26" i="12"/>
  <c r="D24" i="12"/>
  <c r="D28" i="12"/>
  <c r="D23" i="12"/>
  <c r="D20" i="12"/>
  <c r="D15" i="12"/>
  <c r="C24" i="13" l="1" a="1"/>
  <c r="C24" i="13" s="1"/>
  <c r="H24" i="13" s="1"/>
  <c r="C22" i="13" a="1"/>
  <c r="C22" i="13" s="1"/>
  <c r="H22" i="13" s="1"/>
  <c r="C14" i="13" a="1"/>
  <c r="C14" i="13" s="1"/>
  <c r="H14" i="13" s="1"/>
  <c r="C21" i="13" a="1"/>
  <c r="C21" i="13" s="1"/>
  <c r="H21" i="13" s="1"/>
  <c r="C25" i="13" a="1"/>
  <c r="C25" i="13" s="1"/>
  <c r="H25" i="13" s="1"/>
  <c r="C19" i="13" a="1"/>
  <c r="C19" i="13" s="1"/>
  <c r="H19" i="13" s="1"/>
  <c r="C20" i="13" a="1"/>
  <c r="C20" i="13" s="1"/>
  <c r="H20" i="13" s="1"/>
  <c r="C23" i="13" a="1"/>
  <c r="C23" i="13" s="1"/>
  <c r="H23" i="13" s="1"/>
  <c r="C16" i="13" a="1"/>
  <c r="C16" i="13" s="1"/>
  <c r="H16" i="13" s="1"/>
  <c r="C17" i="13" a="1"/>
  <c r="C17" i="13" s="1"/>
  <c r="H17" i="13" s="1"/>
  <c r="C18" i="13" a="1"/>
  <c r="C18" i="13" s="1"/>
  <c r="H18" i="13" s="1"/>
  <c r="C15" i="13" a="1"/>
  <c r="C15" i="13" s="1"/>
  <c r="H15" i="13" s="1"/>
  <c r="D18" i="13" l="1"/>
  <c r="E18" i="13"/>
  <c r="F18" i="13"/>
  <c r="E16" i="13"/>
  <c r="F16" i="13"/>
  <c r="D16" i="13"/>
  <c r="D20" i="13"/>
  <c r="E20" i="13"/>
  <c r="F20" i="13"/>
  <c r="F14" i="13"/>
  <c r="D14" i="13"/>
  <c r="E14" i="13"/>
  <c r="D22" i="13"/>
  <c r="E22" i="13"/>
  <c r="F22" i="13"/>
  <c r="E15" i="13"/>
  <c r="F15" i="13"/>
  <c r="D15" i="13"/>
  <c r="E17" i="13"/>
  <c r="F17" i="13"/>
  <c r="D17" i="13"/>
  <c r="D23" i="13"/>
  <c r="E23" i="13"/>
  <c r="F23" i="13"/>
  <c r="D19" i="13"/>
  <c r="E19" i="13"/>
  <c r="F19" i="13"/>
  <c r="D25" i="13"/>
  <c r="E25" i="13"/>
  <c r="F25" i="13"/>
  <c r="D21" i="13"/>
  <c r="E21" i="13"/>
  <c r="F21" i="13"/>
  <c r="D24" i="13"/>
  <c r="E24" i="13"/>
  <c r="F24" i="13"/>
  <c r="G14" i="13" l="1"/>
  <c r="G18" i="13"/>
  <c r="G20" i="13"/>
  <c r="G22" i="13"/>
  <c r="G25" i="13"/>
  <c r="G21" i="13"/>
  <c r="G19" i="13"/>
  <c r="G23" i="13"/>
  <c r="G15" i="13"/>
  <c r="G17" i="13"/>
  <c r="G16" i="13"/>
  <c r="G24" i="13"/>
  <c r="C16" i="5" l="1" a="1"/>
  <c r="C16" i="5" s="1"/>
  <c r="D16" i="5" s="1"/>
  <c r="C17" i="5" a="1"/>
  <c r="C17" i="5" s="1"/>
  <c r="E17" i="5" s="1"/>
  <c r="C18" i="5" a="1"/>
  <c r="C18" i="5" s="1"/>
  <c r="D18" i="5" s="1"/>
  <c r="C15" i="5" a="1"/>
  <c r="C15" i="5" s="1"/>
  <c r="E15" i="5" s="1"/>
  <c r="C14" i="5" a="1"/>
  <c r="C14" i="5" s="1"/>
  <c r="C13" i="5" a="1"/>
  <c r="C13" i="5" s="1"/>
  <c r="E13" i="5" s="1"/>
  <c r="C12" i="5" a="1"/>
  <c r="C12" i="5" s="1"/>
  <c r="E12" i="5" s="1"/>
  <c r="C19" i="5" a="1"/>
  <c r="C19" i="5" s="1"/>
  <c r="F19" i="5" s="1"/>
  <c r="D17" i="5" l="1"/>
  <c r="D15" i="5"/>
  <c r="F12" i="5"/>
  <c r="D19" i="5"/>
  <c r="E19" i="5"/>
  <c r="E14" i="5"/>
  <c r="D14" i="5"/>
  <c r="F14" i="5"/>
  <c r="E16" i="5"/>
  <c r="F18" i="5"/>
  <c r="E18" i="5"/>
  <c r="F17" i="5"/>
  <c r="D13" i="5"/>
  <c r="F13" i="5"/>
  <c r="F16" i="5"/>
  <c r="F15" i="5"/>
  <c r="D1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<sst xmlns="http://schemas.openxmlformats.org/spreadsheetml/2006/main" count="314" uniqueCount="86">
  <si>
    <t>Holiday Leave</t>
  </si>
  <si>
    <t>Recognize when leave commences</t>
  </si>
  <si>
    <t>Jury Duty</t>
  </si>
  <si>
    <t>Pawternity</t>
  </si>
  <si>
    <t>Family and Medical Leave</t>
  </si>
  <si>
    <t>No liability recognized</t>
  </si>
  <si>
    <t>Short-Term Disability</t>
  </si>
  <si>
    <t>Long-Term Disability</t>
  </si>
  <si>
    <t>Type of Leave</t>
  </si>
  <si>
    <t>Voting</t>
  </si>
  <si>
    <t>Adverse Weather</t>
  </si>
  <si>
    <t>Notes</t>
  </si>
  <si>
    <t>This type of leave can be settled via:</t>
  </si>
  <si>
    <t>Noncash Settlements</t>
  </si>
  <si>
    <t>STEP 1: Identify Types of Leave Offered</t>
  </si>
  <si>
    <t>STEP 2: Identify Compensated Absences (GASB 101, para. 3)</t>
  </si>
  <si>
    <t>Is this type of leave a compensated absence?</t>
  </si>
  <si>
    <t>Type of Leave 
(from STEP 1)</t>
  </si>
  <si>
    <t>Compensated Absences
(from STEP 2)</t>
  </si>
  <si>
    <t>Annual Leave</t>
  </si>
  <si>
    <t>Compensated Absences
(from STEP 3)</t>
  </si>
  <si>
    <t>Donation of Annual or Sick Leave</t>
  </si>
  <si>
    <t>Sick Leave</t>
  </si>
  <si>
    <t>Leave Without Pay</t>
  </si>
  <si>
    <t>Donating an Organ or Bone Marrow</t>
  </si>
  <si>
    <t>Bereavement Leave</t>
  </si>
  <si>
    <t>Educational Leave With Pay</t>
  </si>
  <si>
    <t>Educational Leave Without Pay</t>
  </si>
  <si>
    <t>Military Leave With Pay</t>
  </si>
  <si>
    <t>Military Leave Without Pay</t>
  </si>
  <si>
    <t xml:space="preserve">Other Cash Settlements </t>
  </si>
  <si>
    <t>Should this compensated absence be included in the liability calculation?</t>
  </si>
  <si>
    <t>*Tips and Tricks*</t>
  </si>
  <si>
    <t>(3) Can employees receive noncash settlements for unused leave?</t>
  </si>
  <si>
    <t>Compensated Absences Summary</t>
  </si>
  <si>
    <t>Executive Branch</t>
  </si>
  <si>
    <t>Legislative Branch</t>
  </si>
  <si>
    <t>Judicial Branch</t>
  </si>
  <si>
    <t>Donation of Annual Leave</t>
  </si>
  <si>
    <t>Martin Luther King, Jr. Day</t>
  </si>
  <si>
    <t>Voting Leave</t>
  </si>
  <si>
    <t>Parental Leave</t>
  </si>
  <si>
    <t>Bone Marrow and Organ Donor Leave</t>
  </si>
  <si>
    <t>Court Leave/Jury Duty</t>
  </si>
  <si>
    <t>Educational Leave</t>
  </si>
  <si>
    <t>Family Educational Leave</t>
  </si>
  <si>
    <t>Family Medical Leave</t>
  </si>
  <si>
    <t>Holidays</t>
  </si>
  <si>
    <t>Paid Parental Leave</t>
  </si>
  <si>
    <t>(3) Is the leave more likely than not to be used or otherwise paid in cash or settled through noncash means (other than conversion to defined benefit postemployment benefits)?</t>
  </si>
  <si>
    <t>No</t>
  </si>
  <si>
    <t>Leave Types by Branch</t>
  </si>
  <si>
    <t>Yes</t>
  </si>
  <si>
    <t>Cash Payments 
(paid time off)</t>
  </si>
  <si>
    <t>STEP 4: Recognition Criteria</t>
  </si>
  <si>
    <t>Compensated Absences
(STEP 4)</t>
  </si>
  <si>
    <t>Premium Overtime</t>
  </si>
  <si>
    <r>
      <t xml:space="preserve">Welcome to your GASB 101 Compensated Absences Summary!
With the introduction of GASB 101, there are facts and circumstances that must be considered when accounting for compensated absences that were not previously considered under the previous guidance (GASB 16). The aim of GASB 101 is to create more consistent accounting for compensated absences by creating a unified recognition and measurement framework that is applicable to </t>
    </r>
    <r>
      <rPr>
        <b/>
        <i/>
        <sz val="12"/>
        <color theme="1"/>
        <rFont val="Arial"/>
        <family val="2"/>
      </rPr>
      <t xml:space="preserve">all </t>
    </r>
    <r>
      <rPr>
        <i/>
        <sz val="12"/>
        <color theme="1"/>
        <rFont val="Arial"/>
        <family val="2"/>
      </rPr>
      <t>types of compensated absences.
This template will walk you step-by-step through the process of reviewing each type of leave offered by your agency to determine whether it should (1) be considered a compensated absence and (2) whether that compensated absence should be included in the compensated absence liability calculation. Not only will this template help you to stay organized, it can serve as documentation of completeness during your audit as well. 
Follow the steps throughout the workbook for a successful search and summary!</t>
    </r>
  </si>
  <si>
    <t>Agency/Business Unit Number</t>
  </si>
  <si>
    <t>(1) Does the leave accumulate?</t>
  </si>
  <si>
    <t>(2) Is the leave attributable to 
services already rendered?</t>
  </si>
  <si>
    <t>Is this compensated absence addressed by the exceptions discussed in GASB 101?</t>
  </si>
  <si>
    <t>Dropdown List 1</t>
  </si>
  <si>
    <t>GASB 101 Explicit Exceptions</t>
  </si>
  <si>
    <t>*</t>
  </si>
  <si>
    <t>Exception - GASB 101, para. 14</t>
  </si>
  <si>
    <t>Exception - GASB 101, para. 15b</t>
  </si>
  <si>
    <t>Dropdown List 2</t>
  </si>
  <si>
    <t xml:space="preserve">Exception </t>
  </si>
  <si>
    <t>Not an Exception</t>
  </si>
  <si>
    <t>N/A</t>
  </si>
  <si>
    <t>STEP 3: Identify Compensated Absence Exceptions Specifically Addressed by GASB 101</t>
  </si>
  <si>
    <t>Compensatory Time Leave Balances</t>
  </si>
  <si>
    <t>(1) Is this type of leave paid when 
used for time off?</t>
  </si>
  <si>
    <t>(2) Can employees receive other cash payments for unused leave (e.g., buy backs, TLV payout)?</t>
  </si>
  <si>
    <t>Identify Compensated Absences</t>
  </si>
  <si>
    <t>Holiday Leave refers only to leave that must be taken on a specific date that is not at the discretion of employees. It does not refer to any form of holiday compensatory time granted to employees for services performed during scheduled holidays. Such leave is included in the Compensatory Time Leave Balances category.</t>
  </si>
  <si>
    <t>Is this compensated absence addressed by the exceptions discussed in GASB 101 and MAPs?</t>
  </si>
  <si>
    <t xml:space="preserve">Determined to be dependent upon a sporadic event affecting a relatively small portion of employees in any particular reporting period </t>
  </si>
  <si>
    <t>Leave is not taken at the discretion of the employee</t>
  </si>
  <si>
    <t>Recognition Criteria</t>
  </si>
  <si>
    <t xml:space="preserve">When calculating the liability, Donated Leave will be included in the appropriate Annual Leave and/or Sick Leave categories, rather than as its own individual category. </t>
  </si>
  <si>
    <t xml:space="preserve">When calculating the liability, Donated Leave will be included in the appropriate Annual Leave category, rather than as its own individual category. </t>
  </si>
  <si>
    <t>Dropdown List 3</t>
  </si>
  <si>
    <r>
      <t xml:space="preserve">The "Compensatory Time Leave Balances" category is considered inclusive of </t>
    </r>
    <r>
      <rPr>
        <b/>
        <sz val="10"/>
        <color rgb="FF000000"/>
        <rFont val="Arial"/>
        <family val="2"/>
      </rPr>
      <t>ALL FORMS</t>
    </r>
    <r>
      <rPr>
        <sz val="10"/>
        <color rgb="FF000000"/>
        <rFont val="Arial"/>
        <family val="2"/>
      </rPr>
      <t xml:space="preserve"> of compensatory time/overtime compensation other than Premium Overtime. This includes COMPTIME, ADMINCOMP, HOLIDAYCMP, HOLIDAYACC, NOTEACHDAY, PERSONAL, and STANDBY.</t>
    </r>
  </si>
  <si>
    <t xml:space="preserve">As described in MAPs, use of leave for paid time off applies to an employee's hours under 600. The cash payments (question 2) apply to an employee's hours over 600 and below 1,000.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</si>
</sst>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mmm\ dd\,\ yyyy"/>
  </numFmts>
  <fonts count="15" x14ac:knownFonts="1">
    <font>
      <sz val="11"/>
      <color theme="1"/>
      <name val="Calibri"/>
      <family val="2"/>
      <scheme val="minor"/>
    </font>
    <font>
      <sz val="11"/>
      <color theme="1"/>
      <name val="Arial"/>
      <family val="2"/>
    </font>
    <font>
      <b/>
      <sz val="11"/>
      <color theme="1"/>
      <name val="Arial"/>
      <family val="2"/>
    </font>
    <font>
      <i/>
      <sz val="14"/>
      <color theme="1"/>
      <name val="Arial"/>
      <family val="2"/>
    </font>
    <font>
      <sz val="12"/>
      <color theme="1"/>
      <name val="Arial"/>
      <family val="2"/>
    </font>
    <font>
      <b/>
      <sz val="14"/>
      <color theme="0"/>
      <name val="Arial"/>
      <family val="2"/>
    </font>
    <font>
      <i/>
      <sz val="12"/>
      <color theme="1"/>
      <name val="Arial"/>
      <family val="2"/>
    </font>
    <font>
      <b/>
      <i/>
      <sz val="12"/>
      <color theme="1"/>
      <name val="Arial"/>
      <family val="2"/>
    </font>
    <font>
      <b/>
      <sz val="12"/>
      <color theme="1"/>
      <name val="Arial"/>
      <family val="2"/>
    </font>
    <font>
      <b/>
      <sz val="12"/>
      <color theme="0"/>
      <name val="Arial"/>
      <family val="2"/>
    </font>
    <font>
      <b/>
      <sz val="12"/>
      <name val="Arial"/>
      <family val="2"/>
    </font>
    <font>
      <sz val="12"/>
      <color rgb="FF323130"/>
      <name val="Arial"/>
      <family val="2"/>
    </font>
    <font>
      <sz val="10"/>
      <color rgb="FF000000"/>
      <name val="Arial"/>
      <family val="2"/>
    </font>
    <font>
      <b/>
      <sz val="10"/>
      <color rgb="FF000000"/>
      <name val="Arial"/>
      <family val="2"/>
    </font>
    <font>
      <sz val="10"/>
      <color theme="1"/>
      <name val="Arial"/>
      <family val="2"/>
    </font>
  </fonts>
  <fills count="10">
    <fill>
      <patternFill patternType="none"/>
    </fill>
    <fill>
      <patternFill patternType="gray125"/>
    </fill>
    <fill>
      <patternFill patternType="solid">
        <fgColor rgb="FF64A70B"/>
        <bgColor indexed="64"/>
      </patternFill>
    </fill>
    <fill>
      <patternFill patternType="solid">
        <fgColor rgb="FF115740"/>
        <bgColor indexed="64"/>
      </patternFill>
    </fill>
    <fill>
      <patternFill patternType="solid">
        <fgColor rgb="FFEFEFF0"/>
        <bgColor indexed="64"/>
      </patternFill>
    </fill>
    <fill>
      <patternFill patternType="solid">
        <fgColor rgb="FF007396"/>
        <bgColor indexed="64"/>
      </patternFill>
    </fill>
    <fill>
      <patternFill patternType="solid">
        <fgColor rgb="FFD3E1CC"/>
        <bgColor indexed="64"/>
      </patternFill>
    </fill>
    <fill>
      <patternFill patternType="solid">
        <fgColor rgb="FFCCD5D2"/>
        <bgColor indexed="64"/>
      </patternFill>
    </fill>
    <fill>
      <patternFill patternType="solid">
        <fgColor theme="7" tint="0.79998168889431442"/>
        <bgColor indexed="64"/>
      </patternFill>
    </fill>
    <fill>
      <patternFill patternType="solid">
        <fgColor theme="2" tint="-9.9978637043366805E-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style="thick">
        <color theme="0"/>
      </right>
      <top style="thick">
        <color theme="0"/>
      </top>
      <bottom style="thick">
        <color theme="0"/>
      </bottom>
      <diagonal/>
    </border>
    <border>
      <left/>
      <right/>
      <top/>
      <bottom style="thick">
        <color theme="0"/>
      </bottom>
      <diagonal/>
    </border>
    <border>
      <left/>
      <right/>
      <top style="thick">
        <color theme="0"/>
      </top>
      <bottom/>
      <diagonal/>
    </border>
    <border>
      <left style="medium">
        <color rgb="FF53565A"/>
      </left>
      <right style="medium">
        <color rgb="FF53565A"/>
      </right>
      <top style="medium">
        <color rgb="FF53565A"/>
      </top>
      <bottom style="medium">
        <color rgb="FF53565A"/>
      </bottom>
      <diagonal/>
    </border>
    <border>
      <left style="medium">
        <color rgb="FF53565A"/>
      </left>
      <right style="medium">
        <color theme="0"/>
      </right>
      <top style="medium">
        <color rgb="FF53565A"/>
      </top>
      <bottom style="medium">
        <color theme="0"/>
      </bottom>
      <diagonal/>
    </border>
    <border>
      <left style="medium">
        <color theme="0"/>
      </left>
      <right style="medium">
        <color rgb="FF53565A"/>
      </right>
      <top style="medium">
        <color rgb="FF53565A"/>
      </top>
      <bottom style="medium">
        <color theme="0"/>
      </bottom>
      <diagonal/>
    </border>
    <border>
      <left style="medium">
        <color rgb="FF53565A"/>
      </left>
      <right style="medium">
        <color theme="0"/>
      </right>
      <top style="medium">
        <color theme="0"/>
      </top>
      <bottom style="medium">
        <color theme="0"/>
      </bottom>
      <diagonal/>
    </border>
    <border>
      <left style="medium">
        <color theme="0"/>
      </left>
      <right style="medium">
        <color rgb="FF53565A"/>
      </right>
      <top style="medium">
        <color theme="0"/>
      </top>
      <bottom style="medium">
        <color theme="0"/>
      </bottom>
      <diagonal/>
    </border>
    <border>
      <left style="medium">
        <color rgb="FF53565A"/>
      </left>
      <right style="medium">
        <color theme="0"/>
      </right>
      <top style="medium">
        <color theme="0"/>
      </top>
      <bottom style="medium">
        <color rgb="FF53565A"/>
      </bottom>
      <diagonal/>
    </border>
    <border>
      <left style="medium">
        <color theme="0"/>
      </left>
      <right style="medium">
        <color rgb="FF53565A"/>
      </right>
      <top style="medium">
        <color theme="0"/>
      </top>
      <bottom style="medium">
        <color rgb="FF53565A"/>
      </bottom>
      <diagonal/>
    </border>
    <border>
      <left style="medium">
        <color rgb="FF53565A"/>
      </left>
      <right/>
      <top style="medium">
        <color rgb="FF53565A"/>
      </top>
      <bottom style="medium">
        <color rgb="FF53565A"/>
      </bottom>
      <diagonal/>
    </border>
    <border>
      <left/>
      <right/>
      <top style="medium">
        <color rgb="FF53565A"/>
      </top>
      <bottom style="medium">
        <color rgb="FF53565A"/>
      </bottom>
      <diagonal/>
    </border>
    <border>
      <left/>
      <right style="medium">
        <color rgb="FF53565A"/>
      </right>
      <top style="medium">
        <color rgb="FF53565A"/>
      </top>
      <bottom style="medium">
        <color rgb="FF53565A"/>
      </bottom>
      <diagonal/>
    </border>
    <border>
      <left style="medium">
        <color theme="0"/>
      </left>
      <right style="medium">
        <color theme="0"/>
      </right>
      <top style="medium">
        <color theme="0"/>
      </top>
      <bottom style="medium">
        <color theme="0"/>
      </bottom>
      <diagonal/>
    </border>
    <border>
      <left style="medium">
        <color theme="0"/>
      </left>
      <right style="medium">
        <color theme="0"/>
      </right>
      <top style="medium">
        <color rgb="FF53565A"/>
      </top>
      <bottom style="medium">
        <color theme="0"/>
      </bottom>
      <diagonal/>
    </border>
    <border>
      <left style="medium">
        <color theme="0"/>
      </left>
      <right style="medium">
        <color theme="0"/>
      </right>
      <top style="medium">
        <color theme="0"/>
      </top>
      <bottom style="medium">
        <color rgb="FF53565A"/>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53565A"/>
      </top>
      <bottom/>
      <diagonal/>
    </border>
    <border>
      <left style="medium">
        <color rgb="FF53565A"/>
      </left>
      <right/>
      <top style="medium">
        <color rgb="FF53565A"/>
      </top>
      <bottom/>
      <diagonal/>
    </border>
    <border>
      <left/>
      <right style="medium">
        <color rgb="FF53565A"/>
      </right>
      <top style="medium">
        <color rgb="FF53565A"/>
      </top>
      <bottom/>
      <diagonal/>
    </border>
    <border>
      <left style="medium">
        <color rgb="FF53565A"/>
      </left>
      <right/>
      <top/>
      <bottom/>
      <diagonal/>
    </border>
    <border>
      <left/>
      <right style="medium">
        <color rgb="FF53565A"/>
      </right>
      <top/>
      <bottom/>
      <diagonal/>
    </border>
    <border>
      <left style="medium">
        <color rgb="FF53565A"/>
      </left>
      <right/>
      <top/>
      <bottom style="medium">
        <color rgb="FF53565A"/>
      </bottom>
      <diagonal/>
    </border>
    <border>
      <left/>
      <right/>
      <top/>
      <bottom style="medium">
        <color rgb="FF53565A"/>
      </bottom>
      <diagonal/>
    </border>
    <border>
      <left/>
      <right style="medium">
        <color rgb="FF53565A"/>
      </right>
      <top/>
      <bottom style="medium">
        <color rgb="FF53565A"/>
      </bottom>
      <diagonal/>
    </border>
    <border>
      <left style="medium">
        <color rgb="FF53565A"/>
      </left>
      <right style="medium">
        <color theme="0"/>
      </right>
      <top style="medium">
        <color rgb="FF53565A"/>
      </top>
      <bottom/>
      <diagonal/>
    </border>
  </borders>
  <cellStyleXfs count="1">
    <xf numFmtId="0" fontId="0" fillId="0" borderId="0"/>
  </cellStyleXfs>
  <cellXfs count="104">
    <xf numFmtId="0" fontId="0" fillId="0" borderId="0" xfId="0"/>
    <xf numFmtId="0" fontId="1" fillId="0" borderId="0" xfId="0" applyFont="1"/>
    <xf numFmtId="0" fontId="1" fillId="0" borderId="0" xfId="0" applyFont="1" applyAlignment="1">
      <alignment wrapText="1"/>
    </xf>
    <xf numFmtId="0" fontId="1" fillId="0" borderId="0" xfId="0" applyFont="1" applyAlignment="1">
      <alignment horizontal="center"/>
    </xf>
    <xf numFmtId="0" fontId="2" fillId="0" borderId="0" xfId="0" applyFont="1"/>
    <xf numFmtId="0" fontId="1" fillId="0" borderId="0" xfId="0" applyFont="1" applyAlignment="1">
      <alignment horizontal="center" wrapText="1"/>
    </xf>
    <xf numFmtId="164" fontId="2" fillId="0" borderId="0" xfId="0" applyNumberFormat="1" applyFont="1" applyAlignment="1">
      <alignment horizontal="left"/>
    </xf>
    <xf numFmtId="0" fontId="1" fillId="0" borderId="1" xfId="0" applyFont="1" applyBorder="1"/>
    <xf numFmtId="0" fontId="3" fillId="0" borderId="0" xfId="0" applyFont="1" applyAlignment="1">
      <alignment vertical="top" wrapText="1"/>
    </xf>
    <xf numFmtId="0" fontId="4" fillId="0" borderId="0" xfId="0" applyFont="1"/>
    <xf numFmtId="0" fontId="1" fillId="0" borderId="22" xfId="0" applyFont="1" applyBorder="1"/>
    <xf numFmtId="0" fontId="1" fillId="0" borderId="21" xfId="0" applyFont="1" applyBorder="1"/>
    <xf numFmtId="0" fontId="1" fillId="0" borderId="23" xfId="0" applyFont="1" applyBorder="1"/>
    <xf numFmtId="0" fontId="1" fillId="0" borderId="24" xfId="0" applyFont="1" applyBorder="1"/>
    <xf numFmtId="0" fontId="1" fillId="0" borderId="25" xfId="0" applyFont="1" applyBorder="1"/>
    <xf numFmtId="0" fontId="2" fillId="0" borderId="0" xfId="0" applyFont="1" applyAlignment="1">
      <alignment horizontal="center"/>
    </xf>
    <xf numFmtId="0" fontId="4" fillId="0" borderId="0" xfId="0" applyFont="1" applyProtection="1">
      <protection hidden="1"/>
    </xf>
    <xf numFmtId="0" fontId="8" fillId="0" borderId="0" xfId="0" applyFont="1" applyProtection="1">
      <protection hidden="1"/>
    </xf>
    <xf numFmtId="164" fontId="8" fillId="0" borderId="0" xfId="0" applyNumberFormat="1" applyFont="1" applyAlignment="1" applyProtection="1">
      <alignment horizontal="left"/>
      <protection hidden="1"/>
    </xf>
    <xf numFmtId="0" fontId="9" fillId="0" borderId="0" xfId="0" applyFont="1" applyAlignment="1" applyProtection="1">
      <alignment horizontal="center" vertical="center" wrapText="1"/>
      <protection hidden="1"/>
    </xf>
    <xf numFmtId="0" fontId="6" fillId="0" borderId="0" xfId="0" applyFont="1" applyAlignment="1" applyProtection="1">
      <alignment vertical="center" wrapText="1"/>
      <protection hidden="1"/>
    </xf>
    <xf numFmtId="0" fontId="4" fillId="0" borderId="0" xfId="0" applyFont="1" applyAlignment="1" applyProtection="1">
      <alignment vertical="center"/>
      <protection hidden="1"/>
    </xf>
    <xf numFmtId="0" fontId="6" fillId="0" borderId="0" xfId="0" applyFont="1" applyAlignment="1" applyProtection="1">
      <alignment horizontal="left" vertical="center"/>
      <protection hidden="1"/>
    </xf>
    <xf numFmtId="0" fontId="6" fillId="0" borderId="0" xfId="0" applyFont="1" applyAlignment="1" applyProtection="1">
      <alignment horizontal="left" vertical="center" wrapText="1"/>
      <protection hidden="1"/>
    </xf>
    <xf numFmtId="0" fontId="4" fillId="0" borderId="12" xfId="0" applyFont="1" applyBorder="1" applyAlignment="1" applyProtection="1">
      <alignment horizontal="center" vertical="center" wrapText="1"/>
      <protection hidden="1"/>
    </xf>
    <xf numFmtId="0" fontId="4" fillId="8" borderId="14" xfId="0" applyFont="1" applyFill="1" applyBorder="1" applyAlignment="1" applyProtection="1">
      <alignment horizontal="center" vertical="center" wrapText="1"/>
      <protection locked="0" hidden="1"/>
    </xf>
    <xf numFmtId="0" fontId="4" fillId="0" borderId="5" xfId="0" applyFont="1" applyBorder="1" applyAlignment="1" applyProtection="1">
      <alignment horizontal="center" vertical="center" wrapText="1"/>
      <protection locked="0" hidden="1"/>
    </xf>
    <xf numFmtId="0" fontId="10" fillId="7" borderId="6" xfId="0" applyFont="1" applyFill="1" applyBorder="1" applyAlignment="1" applyProtection="1">
      <alignment horizontal="center" vertical="center"/>
      <protection hidden="1"/>
    </xf>
    <xf numFmtId="0" fontId="8" fillId="7" borderId="7" xfId="0" applyFont="1" applyFill="1" applyBorder="1" applyAlignment="1" applyProtection="1">
      <alignment horizontal="center" vertical="center"/>
      <protection hidden="1"/>
    </xf>
    <xf numFmtId="0" fontId="4" fillId="4" borderId="9" xfId="0" applyFont="1" applyFill="1" applyBorder="1" applyProtection="1">
      <protection locked="0" hidden="1"/>
    </xf>
    <xf numFmtId="0" fontId="4" fillId="0" borderId="0" xfId="0" applyFont="1" applyAlignment="1" applyProtection="1">
      <alignment horizontal="center" wrapText="1"/>
      <protection hidden="1"/>
    </xf>
    <xf numFmtId="0" fontId="4" fillId="4" borderId="11" xfId="0" applyFont="1" applyFill="1" applyBorder="1" applyProtection="1">
      <protection locked="0" hidden="1"/>
    </xf>
    <xf numFmtId="0" fontId="4" fillId="0" borderId="0" xfId="0" applyFont="1" applyAlignment="1" applyProtection="1">
      <alignment wrapText="1"/>
      <protection hidden="1"/>
    </xf>
    <xf numFmtId="0" fontId="4" fillId="0" borderId="0" xfId="0" applyFont="1" applyAlignment="1" applyProtection="1">
      <alignment horizontal="center"/>
      <protection hidden="1"/>
    </xf>
    <xf numFmtId="0" fontId="4" fillId="0" borderId="0" xfId="0" applyFont="1" applyAlignment="1" applyProtection="1">
      <alignment horizontal="left" vertical="top"/>
      <protection hidden="1"/>
    </xf>
    <xf numFmtId="0" fontId="9" fillId="0" borderId="4" xfId="0" applyFont="1" applyBorder="1" applyAlignment="1" applyProtection="1">
      <alignment horizontal="center" vertical="center" wrapText="1"/>
      <protection hidden="1"/>
    </xf>
    <xf numFmtId="0" fontId="8" fillId="0" borderId="0" xfId="0" applyFont="1" applyAlignment="1">
      <alignment horizontal="left"/>
    </xf>
    <xf numFmtId="0" fontId="8" fillId="9" borderId="6" xfId="0" applyFont="1" applyFill="1" applyBorder="1" applyAlignment="1" applyProtection="1">
      <alignment horizontal="center" vertical="center" wrapText="1"/>
      <protection hidden="1"/>
    </xf>
    <xf numFmtId="0" fontId="10" fillId="6" borderId="16" xfId="0" applyFont="1" applyFill="1" applyBorder="1" applyAlignment="1" applyProtection="1">
      <alignment horizontal="center" vertical="center" wrapText="1"/>
      <protection hidden="1"/>
    </xf>
    <xf numFmtId="0" fontId="8" fillId="9" borderId="16" xfId="0" applyFont="1" applyFill="1" applyBorder="1" applyAlignment="1" applyProtection="1">
      <alignment horizontal="center" vertical="center" wrapText="1"/>
      <protection hidden="1"/>
    </xf>
    <xf numFmtId="0" fontId="10" fillId="6" borderId="7" xfId="0" applyFont="1" applyFill="1" applyBorder="1" applyAlignment="1" applyProtection="1">
      <alignment horizontal="center" vertical="center" wrapText="1"/>
      <protection hidden="1"/>
    </xf>
    <xf numFmtId="0" fontId="7" fillId="0" borderId="0" xfId="0" applyFont="1" applyAlignment="1" applyProtection="1">
      <alignment vertical="top" wrapText="1"/>
      <protection hidden="1"/>
    </xf>
    <xf numFmtId="0" fontId="4" fillId="9" borderId="8" xfId="0" applyFont="1" applyFill="1" applyBorder="1" applyAlignment="1" applyProtection="1">
      <alignment horizontal="left" vertical="center" wrapText="1" indent="1"/>
      <protection hidden="1"/>
    </xf>
    <xf numFmtId="0" fontId="4" fillId="9" borderId="10" xfId="0" applyFont="1" applyFill="1" applyBorder="1" applyAlignment="1" applyProtection="1">
      <alignment horizontal="left" vertical="center" wrapText="1" indent="1"/>
      <protection hidden="1"/>
    </xf>
    <xf numFmtId="0" fontId="11" fillId="0" borderId="0" xfId="0" applyFont="1" applyAlignment="1" applyProtection="1">
      <alignment vertical="center"/>
      <protection hidden="1"/>
    </xf>
    <xf numFmtId="0" fontId="4" fillId="0" borderId="0" xfId="0" applyFont="1" applyAlignment="1">
      <alignment horizontal="center" wrapText="1"/>
    </xf>
    <xf numFmtId="0" fontId="4" fillId="0" borderId="0" xfId="0" applyFont="1" applyAlignment="1">
      <alignment horizontal="center"/>
    </xf>
    <xf numFmtId="0" fontId="6" fillId="0" borderId="3" xfId="0" applyFont="1" applyBorder="1" applyAlignment="1" applyProtection="1">
      <alignment vertical="center" wrapText="1"/>
      <protection hidden="1"/>
    </xf>
    <xf numFmtId="0" fontId="9" fillId="0" borderId="4" xfId="0" applyFont="1" applyBorder="1" applyAlignment="1" applyProtection="1">
      <alignment vertical="center" wrapText="1"/>
      <protection hidden="1"/>
    </xf>
    <xf numFmtId="0" fontId="9" fillId="0" borderId="2" xfId="0" applyFont="1" applyBorder="1" applyAlignment="1" applyProtection="1">
      <alignment vertical="center" wrapText="1"/>
      <protection hidden="1"/>
    </xf>
    <xf numFmtId="0" fontId="9" fillId="0" borderId="0" xfId="0" applyFont="1" applyAlignment="1" applyProtection="1">
      <alignment vertical="center" wrapText="1"/>
      <protection hidden="1"/>
    </xf>
    <xf numFmtId="0" fontId="10" fillId="7" borderId="16" xfId="0" applyFont="1" applyFill="1" applyBorder="1" applyAlignment="1" applyProtection="1">
      <alignment horizontal="center" vertical="center" wrapText="1"/>
      <protection hidden="1"/>
    </xf>
    <xf numFmtId="0" fontId="10" fillId="7" borderId="7" xfId="0" applyFont="1" applyFill="1" applyBorder="1" applyAlignment="1" applyProtection="1">
      <alignment horizontal="center" vertical="center" wrapText="1"/>
      <protection hidden="1"/>
    </xf>
    <xf numFmtId="0" fontId="4" fillId="4" borderId="9" xfId="0" applyFont="1" applyFill="1" applyBorder="1" applyAlignment="1" applyProtection="1">
      <alignment horizontal="left" vertical="center" wrapText="1"/>
      <protection locked="0" hidden="1"/>
    </xf>
    <xf numFmtId="0" fontId="4" fillId="0" borderId="0" xfId="0" applyFont="1" applyAlignment="1">
      <alignment wrapText="1"/>
    </xf>
    <xf numFmtId="0" fontId="4" fillId="4" borderId="11" xfId="0" applyFont="1" applyFill="1" applyBorder="1" applyAlignment="1" applyProtection="1">
      <alignment horizontal="left" vertical="center" wrapText="1"/>
      <protection locked="0" hidden="1"/>
    </xf>
    <xf numFmtId="0" fontId="8" fillId="9" borderId="29" xfId="0" applyFont="1" applyFill="1" applyBorder="1" applyAlignment="1" applyProtection="1">
      <alignment horizontal="center" vertical="center" wrapText="1"/>
      <protection hidden="1"/>
    </xf>
    <xf numFmtId="0" fontId="10" fillId="9" borderId="16" xfId="0" applyFont="1" applyFill="1" applyBorder="1" applyAlignment="1" applyProtection="1">
      <alignment horizontal="center" vertical="center" wrapText="1"/>
      <protection hidden="1"/>
    </xf>
    <xf numFmtId="0" fontId="4" fillId="9" borderId="15" xfId="0" applyFont="1" applyFill="1" applyBorder="1" applyAlignment="1" applyProtection="1">
      <alignment horizontal="center" vertical="center" wrapText="1"/>
      <protection hidden="1"/>
    </xf>
    <xf numFmtId="0" fontId="4" fillId="9" borderId="17" xfId="0" applyFont="1" applyFill="1" applyBorder="1" applyAlignment="1" applyProtection="1">
      <alignment horizontal="center" vertical="center" wrapText="1"/>
      <protection hidden="1"/>
    </xf>
    <xf numFmtId="0" fontId="8" fillId="0" borderId="0" xfId="0" applyFont="1" applyAlignment="1" applyProtection="1">
      <alignment horizontal="left"/>
      <protection hidden="1"/>
    </xf>
    <xf numFmtId="0" fontId="10" fillId="9" borderId="15" xfId="0" applyFont="1" applyFill="1" applyBorder="1" applyAlignment="1" applyProtection="1">
      <alignment horizontal="center" vertical="center" wrapText="1"/>
      <protection hidden="1"/>
    </xf>
    <xf numFmtId="0" fontId="4" fillId="9" borderId="15" xfId="0" applyFont="1" applyFill="1" applyBorder="1" applyAlignment="1" applyProtection="1">
      <alignment horizontal="left" vertical="center" wrapText="1" indent="1"/>
      <protection hidden="1"/>
    </xf>
    <xf numFmtId="0" fontId="4" fillId="9" borderId="17" xfId="0" applyFont="1" applyFill="1" applyBorder="1" applyAlignment="1" applyProtection="1">
      <alignment horizontal="left" vertical="center" wrapText="1" indent="1"/>
      <protection hidden="1"/>
    </xf>
    <xf numFmtId="0" fontId="1" fillId="0" borderId="0" xfId="0" applyFont="1" applyAlignment="1">
      <alignment horizontal="right"/>
    </xf>
    <xf numFmtId="0" fontId="12" fillId="0" borderId="0" xfId="0" applyFont="1"/>
    <xf numFmtId="0" fontId="14" fillId="0" borderId="0" xfId="0" applyFont="1"/>
    <xf numFmtId="0" fontId="4" fillId="4" borderId="8" xfId="0" applyFont="1" applyFill="1" applyBorder="1" applyAlignment="1" applyProtection="1">
      <alignment horizontal="left" vertical="center" wrapText="1" indent="1"/>
      <protection hidden="1"/>
    </xf>
    <xf numFmtId="0" fontId="4" fillId="4" borderId="10" xfId="0" applyFont="1" applyFill="1" applyBorder="1" applyAlignment="1" applyProtection="1">
      <alignment horizontal="left" vertical="center" wrapText="1" indent="1"/>
      <protection hidden="1"/>
    </xf>
    <xf numFmtId="0" fontId="4" fillId="4" borderId="15" xfId="0" applyFont="1" applyFill="1" applyBorder="1" applyAlignment="1" applyProtection="1">
      <alignment horizontal="center" vertical="center" wrapText="1"/>
      <protection hidden="1"/>
    </xf>
    <xf numFmtId="0" fontId="4" fillId="4" borderId="9" xfId="0" applyFont="1" applyFill="1" applyBorder="1" applyAlignment="1" applyProtection="1">
      <alignment vertical="center" wrapText="1"/>
      <protection hidden="1"/>
    </xf>
    <xf numFmtId="0" fontId="4" fillId="4" borderId="17" xfId="0" applyFont="1" applyFill="1" applyBorder="1" applyAlignment="1" applyProtection="1">
      <alignment horizontal="center" vertical="center" wrapText="1"/>
      <protection hidden="1"/>
    </xf>
    <xf numFmtId="0" fontId="4" fillId="4" borderId="11" xfId="0" applyFont="1" applyFill="1" applyBorder="1" applyAlignment="1" applyProtection="1">
      <alignment vertical="center" wrapText="1"/>
      <protection hidden="1"/>
    </xf>
    <xf numFmtId="0" fontId="4" fillId="4" borderId="9"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 fillId="0" borderId="0" xfId="0" applyFont="1" applyAlignment="1">
      <alignment horizontal="left" vertical="top" wrapText="1"/>
    </xf>
    <xf numFmtId="0" fontId="1" fillId="0" borderId="0" xfId="0" applyFont="1" applyAlignment="1">
      <alignment horizontal="left" vertical="top"/>
    </xf>
    <xf numFmtId="0" fontId="6" fillId="0" borderId="24" xfId="0" applyFont="1" applyBorder="1" applyAlignment="1">
      <alignment horizontal="left" vertical="top" wrapText="1" indent="1"/>
    </xf>
    <xf numFmtId="0" fontId="6" fillId="0" borderId="0" xfId="0" applyFont="1" applyAlignment="1">
      <alignment horizontal="left" vertical="top" wrapText="1" indent="1"/>
    </xf>
    <xf numFmtId="0" fontId="6" fillId="0" borderId="25" xfId="0" applyFont="1" applyBorder="1" applyAlignment="1">
      <alignment horizontal="left" vertical="top" wrapText="1" indent="1"/>
    </xf>
    <xf numFmtId="0" fontId="6" fillId="0" borderId="26" xfId="0" applyFont="1" applyBorder="1" applyAlignment="1">
      <alignment horizontal="left" vertical="top" wrapText="1" indent="1"/>
    </xf>
    <xf numFmtId="0" fontId="6" fillId="0" borderId="27" xfId="0" applyFont="1" applyBorder="1" applyAlignment="1">
      <alignment horizontal="left" vertical="top" wrapText="1" indent="1"/>
    </xf>
    <xf numFmtId="0" fontId="6" fillId="0" borderId="28" xfId="0" applyFont="1" applyBorder="1" applyAlignment="1">
      <alignment horizontal="left" vertical="top" wrapText="1" indent="1"/>
    </xf>
    <xf numFmtId="0" fontId="5" fillId="3" borderId="12" xfId="0" applyFont="1" applyFill="1" applyBorder="1" applyAlignment="1" applyProtection="1">
      <alignment horizontal="center" vertical="center" wrapText="1"/>
      <protection hidden="1"/>
    </xf>
    <xf numFmtId="0" fontId="5" fillId="3" borderId="13" xfId="0" applyFont="1" applyFill="1" applyBorder="1" applyAlignment="1" applyProtection="1">
      <alignment horizontal="center" vertical="center" wrapText="1"/>
      <protection hidden="1"/>
    </xf>
    <xf numFmtId="0" fontId="5" fillId="3" borderId="14"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0" fontId="9" fillId="5" borderId="18" xfId="0" applyFont="1" applyFill="1" applyBorder="1" applyAlignment="1" applyProtection="1">
      <alignment horizontal="center" vertical="center" wrapText="1"/>
      <protection hidden="1"/>
    </xf>
    <xf numFmtId="0" fontId="9" fillId="5" borderId="19" xfId="0" applyFont="1" applyFill="1" applyBorder="1" applyAlignment="1" applyProtection="1">
      <alignment horizontal="center" vertical="center" wrapText="1"/>
      <protection hidden="1"/>
    </xf>
    <xf numFmtId="0" fontId="9" fillId="5" borderId="20" xfId="0" applyFont="1" applyFill="1" applyBorder="1" applyAlignment="1" applyProtection="1">
      <alignment horizontal="center" vertical="center" wrapText="1"/>
      <protection hidden="1"/>
    </xf>
    <xf numFmtId="0" fontId="4" fillId="0" borderId="0" xfId="0" applyFont="1" applyAlignment="1" applyProtection="1">
      <alignment horizontal="left" vertical="top"/>
      <protection hidden="1"/>
    </xf>
    <xf numFmtId="0" fontId="5" fillId="2" borderId="12" xfId="0" applyFont="1" applyFill="1" applyBorder="1" applyAlignment="1" applyProtection="1">
      <alignment horizontal="center" vertical="center" wrapText="1"/>
      <protection hidden="1"/>
    </xf>
    <xf numFmtId="0" fontId="5" fillId="2" borderId="13" xfId="0" applyFont="1" applyFill="1" applyBorder="1" applyAlignment="1" applyProtection="1">
      <alignment horizontal="center" vertical="center" wrapText="1"/>
      <protection hidden="1"/>
    </xf>
    <xf numFmtId="0" fontId="5" fillId="2" borderId="14" xfId="0" applyFont="1" applyFill="1" applyBorder="1" applyAlignment="1" applyProtection="1">
      <alignment horizontal="center" vertical="center" wrapText="1"/>
      <protection hidden="1"/>
    </xf>
    <xf numFmtId="0" fontId="4" fillId="0" borderId="0" xfId="0" applyFont="1" applyAlignment="1">
      <alignment horizontal="left" vertical="top"/>
    </xf>
    <xf numFmtId="0" fontId="2" fillId="0" borderId="0" xfId="0" applyFont="1" applyAlignment="1">
      <alignment horizontal="center"/>
    </xf>
    <xf numFmtId="0" fontId="5" fillId="2" borderId="12" xfId="0" applyFont="1" applyFill="1" applyBorder="1" applyAlignment="1" applyProtection="1">
      <alignment horizontal="center" vertical="center"/>
      <protection hidden="1"/>
    </xf>
    <xf numFmtId="0" fontId="5" fillId="2" borderId="13" xfId="0" applyFont="1" applyFill="1" applyBorder="1" applyAlignment="1" applyProtection="1">
      <alignment horizontal="center" vertical="center"/>
      <protection hidden="1"/>
    </xf>
    <xf numFmtId="0" fontId="5" fillId="2" borderId="14" xfId="0" applyFont="1" applyFill="1" applyBorder="1" applyAlignment="1" applyProtection="1">
      <alignment horizontal="center" vertical="center"/>
      <protection hidden="1"/>
    </xf>
    <xf numFmtId="0" fontId="10" fillId="9" borderId="16" xfId="0" applyFont="1" applyFill="1" applyBorder="1" applyAlignment="1" applyProtection="1">
      <alignment horizontal="center" vertical="center"/>
      <protection hidden="1"/>
    </xf>
    <xf numFmtId="0" fontId="8" fillId="9" borderId="6" xfId="0" applyFont="1" applyFill="1" applyBorder="1" applyAlignment="1" applyProtection="1">
      <alignment horizontal="center" vertical="center" wrapText="1"/>
      <protection hidden="1"/>
    </xf>
    <xf numFmtId="0" fontId="8" fillId="9" borderId="8" xfId="0" applyFont="1" applyFill="1" applyBorder="1" applyAlignment="1" applyProtection="1">
      <alignment horizontal="center" vertical="center" wrapText="1"/>
      <protection hidden="1"/>
    </xf>
    <xf numFmtId="0" fontId="10" fillId="7" borderId="7" xfId="0" applyFont="1" applyFill="1" applyBorder="1" applyAlignment="1" applyProtection="1">
      <alignment horizontal="center" vertical="center" wrapText="1"/>
      <protection hidden="1"/>
    </xf>
    <xf numFmtId="0" fontId="10" fillId="7" borderId="9" xfId="0" applyFont="1" applyFill="1" applyBorder="1" applyAlignment="1" applyProtection="1">
      <alignment horizontal="center" vertical="center" wrapText="1"/>
      <protection hidden="1"/>
    </xf>
  </cellXfs>
  <cellStyles count="1">
    <cellStyle name="Normal" xfId="0" builtinId="0"/>
  </cellStyles>
  <dxfs count="28">
    <dxf>
      <fill>
        <patternFill>
          <bgColor theme="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tint="-9.9948118533890809E-2"/>
        </patternFill>
      </fill>
    </dxf>
    <dxf>
      <fill>
        <patternFill>
          <bgColor theme="2" tint="-9.9948118533890809E-2"/>
        </patternFill>
      </fill>
    </dxf>
    <dxf>
      <fill>
        <patternFill>
          <bgColor rgb="FF00B050"/>
        </patternFill>
      </fill>
    </dxf>
    <dxf>
      <fill>
        <patternFill>
          <bgColor rgb="FFFFFF00"/>
        </patternFill>
      </fill>
    </dxf>
    <dxf>
      <fill>
        <patternFill>
          <bgColor rgb="FFFF0000"/>
        </patternFill>
      </fill>
    </dxf>
    <dxf>
      <fill>
        <patternFill patternType="none">
          <bgColor auto="1"/>
        </patternFill>
      </fill>
    </dxf>
    <dxf>
      <fill>
        <patternFill>
          <bgColor theme="2" tint="-9.9948118533890809E-2"/>
        </patternFill>
      </fill>
    </dxf>
    <dxf>
      <fill>
        <patternFill>
          <bgColor theme="2" tint="-9.9948118533890809E-2"/>
        </patternFill>
      </fill>
    </dxf>
    <dxf>
      <fill>
        <patternFill>
          <bgColor rgb="FF00B050"/>
        </patternFill>
      </fill>
    </dxf>
    <dxf>
      <fill>
        <patternFill>
          <bgColor rgb="FFFFFF00"/>
        </patternFill>
      </fill>
    </dxf>
    <dxf>
      <fill>
        <patternFill>
          <bgColor rgb="FFFF0000"/>
        </patternFill>
      </fill>
    </dxf>
    <dxf>
      <fill>
        <patternFill patternType="none">
          <bgColor auto="1"/>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rgb="FF00B050"/>
        </patternFill>
      </fill>
    </dxf>
    <dxf>
      <fill>
        <patternFill>
          <bgColor rgb="FFFFFF00"/>
        </patternFill>
      </fill>
    </dxf>
    <dxf>
      <fill>
        <patternFill>
          <bgColor rgb="FFFF0000"/>
        </patternFill>
      </fill>
    </dxf>
    <dxf>
      <fill>
        <patternFill patternType="none">
          <bgColor auto="1"/>
        </patternFill>
      </fill>
    </dxf>
    <dxf>
      <fill>
        <patternFill>
          <bgColor theme="1"/>
        </patternFill>
      </fill>
    </dxf>
    <dxf>
      <fill>
        <patternFill>
          <bgColor rgb="FF00B050"/>
        </patternFill>
      </fill>
    </dxf>
    <dxf>
      <fill>
        <patternFill>
          <bgColor rgb="FFFFFF00"/>
        </patternFill>
      </fill>
    </dxf>
    <dxf>
      <fill>
        <patternFill>
          <bgColor rgb="FFFF0000"/>
        </patternFill>
      </fill>
    </dxf>
    <dxf>
      <fill>
        <patternFill patternType="none">
          <bgColor auto="1"/>
        </patternFill>
      </fill>
    </dxf>
  </dxfs>
  <tableStyles count="1" defaultTableStyle="TableStyleMedium2" defaultPivotStyle="PivotStyleLight16">
    <tableStyle name="Invisible" pivot="0" table="0" count="0" xr9:uid="{ABAB64F1-707E-410C-983F-E0D5F1D08921}"/>
  </tableStyles>
  <colors>
    <mruColors>
      <color rgb="FFCCD5D2"/>
      <color rgb="FF007396"/>
      <color rgb="FF53565A"/>
      <color rgb="FFEFEFF0"/>
      <color rgb="FFD3E1CC"/>
      <color rgb="FF64A70B"/>
      <color rgb="FF115740"/>
      <color rgb="FFFFFF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2</xdr:colOff>
      <xdr:row>4</xdr:row>
      <xdr:rowOff>30163</xdr:rowOff>
    </xdr:from>
    <xdr:to>
      <xdr:col>5</xdr:col>
      <xdr:colOff>2065337</xdr:colOff>
      <xdr:row>6</xdr:row>
      <xdr:rowOff>59531</xdr:rowOff>
    </xdr:to>
    <xdr:sp macro="" textlink="">
      <xdr:nvSpPr>
        <xdr:cNvPr id="10" name="TextBox 9">
          <a:extLst>
            <a:ext uri="{FF2B5EF4-FFF2-40B4-BE49-F238E27FC236}">
              <a16:creationId xmlns:a16="http://schemas.microsoft.com/office/drawing/2014/main" id="{8A182060-4CA9-CC85-CDAF-254DB69B6325}"/>
            </a:ext>
          </a:extLst>
        </xdr:cNvPr>
        <xdr:cNvSpPr txBox="1"/>
      </xdr:nvSpPr>
      <xdr:spPr>
        <a:xfrm>
          <a:off x="1476377" y="1232694"/>
          <a:ext cx="11256960" cy="2898775"/>
        </a:xfrm>
        <a:prstGeom prst="rect">
          <a:avLst/>
        </a:prstGeom>
        <a:noFill/>
        <a:ln w="19050" cmpd="sng">
          <a:solidFill>
            <a:srgbClr val="53565A"/>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r>
            <a:rPr lang="en-US" sz="1300" i="1">
              <a:solidFill>
                <a:schemeClr val="dk1"/>
              </a:solidFill>
              <a:effectLst/>
              <a:latin typeface="Arial" panose="020B0604020202020204" pitchFamily="34" charset="0"/>
              <a:ea typeface="+mn-ea"/>
              <a:cs typeface="Arial" panose="020B0604020202020204" pitchFamily="34" charset="0"/>
            </a:rPr>
            <a:t>The first step for successful compliance with GASB 101 is identifying all types of leave offered by your agency. As such, the primary focus of this step is </a:t>
          </a:r>
          <a:r>
            <a:rPr lang="en-US" sz="1300" b="1" i="1">
              <a:solidFill>
                <a:schemeClr val="dk1"/>
              </a:solidFill>
              <a:effectLst/>
              <a:latin typeface="Arial" panose="020B0604020202020204" pitchFamily="34" charset="0"/>
              <a:ea typeface="+mn-ea"/>
              <a:cs typeface="Arial" panose="020B0604020202020204" pitchFamily="34" charset="0"/>
            </a:rPr>
            <a:t>completeness.</a:t>
          </a:r>
        </a:p>
        <a:p>
          <a:pPr rtl="0" eaLnBrk="1" latinLnBrk="0" hangingPunct="1"/>
          <a:endParaRPr lang="en-US" sz="1300" b="1" i="1">
            <a:solidFill>
              <a:schemeClr val="dk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800"/>
            </a:spcAft>
            <a:buClrTx/>
            <a:buSzTx/>
            <a:buFontTx/>
            <a:buNone/>
            <a:tabLst/>
            <a:defRPr/>
          </a:pPr>
          <a:r>
            <a:rPr lang="en-US" sz="1300" b="1" i="1">
              <a:solidFill>
                <a:schemeClr val="dk1"/>
              </a:solidFill>
              <a:effectLst/>
              <a:latin typeface="Arial" panose="020B0604020202020204" pitchFamily="34" charset="0"/>
              <a:ea typeface="+mn-ea"/>
              <a:cs typeface="Arial" panose="020B0604020202020204" pitchFamily="34" charset="0"/>
            </a:rPr>
            <a:t>Instructions for STEP 1:</a:t>
          </a:r>
          <a:endParaRPr lang="en-US" sz="1300">
            <a:effectLst/>
            <a:latin typeface="Arial" panose="020B0604020202020204" pitchFamily="34" charset="0"/>
            <a:cs typeface="Arial" panose="020B0604020202020204" pitchFamily="34" charset="0"/>
          </a:endParaRPr>
        </a:p>
        <a:p>
          <a:pPr marL="342900" indent="-342900" rtl="0" eaLnBrk="1" latinLnBrk="0" hangingPunct="1">
            <a:spcAft>
              <a:spcPts val="800"/>
            </a:spcAft>
            <a:buClr>
              <a:srgbClr val="64A70B"/>
            </a:buClr>
            <a:buSzPct val="90000"/>
            <a:buFont typeface="+mj-lt"/>
            <a:buAutoNum type="arabicPeriod"/>
          </a:pPr>
          <a:r>
            <a:rPr lang="en-US" sz="1300" i="1">
              <a:solidFill>
                <a:schemeClr val="dk1"/>
              </a:solidFill>
              <a:effectLst/>
              <a:latin typeface="Arial" panose="020B0604020202020204" pitchFamily="34" charset="0"/>
              <a:ea typeface="+mn-ea"/>
              <a:cs typeface="Arial" panose="020B0604020202020204" pitchFamily="34" charset="0"/>
            </a:rPr>
            <a:t>In </a:t>
          </a:r>
          <a:r>
            <a:rPr lang="en-US" sz="1300" b="1" i="1">
              <a:solidFill>
                <a:schemeClr val="dk1"/>
              </a:solidFill>
              <a:effectLst/>
              <a:latin typeface="Arial" panose="020B0604020202020204" pitchFamily="34" charset="0"/>
              <a:ea typeface="+mn-ea"/>
              <a:cs typeface="Arial" panose="020B0604020202020204" pitchFamily="34" charset="0"/>
            </a:rPr>
            <a:t>Cell D8,</a:t>
          </a:r>
          <a:r>
            <a:rPr lang="en-US" sz="1300" b="0" i="1">
              <a:solidFill>
                <a:schemeClr val="dk1"/>
              </a:solidFill>
              <a:effectLst/>
              <a:latin typeface="Arial" panose="020B0604020202020204" pitchFamily="34" charset="0"/>
              <a:ea typeface="+mn-ea"/>
              <a:cs typeface="Arial" panose="020B0604020202020204" pitchFamily="34" charset="0"/>
            </a:rPr>
            <a:t> entire your agency/business unit number.</a:t>
          </a:r>
          <a:endParaRPr lang="en-US" sz="1300" i="1">
            <a:solidFill>
              <a:schemeClr val="dk1"/>
            </a:solidFill>
            <a:effectLst/>
            <a:latin typeface="Arial" panose="020B0604020202020204" pitchFamily="34" charset="0"/>
            <a:ea typeface="+mn-ea"/>
            <a:cs typeface="Arial" panose="020B0604020202020204" pitchFamily="34" charset="0"/>
          </a:endParaRPr>
        </a:p>
        <a:p>
          <a:pPr marL="342900" indent="-342900" rtl="0" eaLnBrk="1" latinLnBrk="0" hangingPunct="1">
            <a:spcAft>
              <a:spcPts val="800"/>
            </a:spcAft>
            <a:buClr>
              <a:srgbClr val="64A70B"/>
            </a:buClr>
            <a:buSzPct val="90000"/>
            <a:buFont typeface="+mj-lt"/>
            <a:buAutoNum type="arabicPeriod"/>
          </a:pPr>
          <a:r>
            <a:rPr lang="en-US" sz="1300" i="1">
              <a:solidFill>
                <a:schemeClr val="dk1"/>
              </a:solidFill>
              <a:effectLst/>
              <a:latin typeface="Arial" panose="020B0604020202020204" pitchFamily="34" charset="0"/>
              <a:ea typeface="+mn-ea"/>
              <a:cs typeface="Arial" panose="020B0604020202020204" pitchFamily="34" charset="0"/>
            </a:rPr>
            <a:t>From the drop-down list in </a:t>
          </a:r>
          <a:r>
            <a:rPr lang="en-US" sz="1300" b="1" i="1">
              <a:solidFill>
                <a:schemeClr val="dk1"/>
              </a:solidFill>
              <a:effectLst/>
              <a:latin typeface="Arial" panose="020B0604020202020204" pitchFamily="34" charset="0"/>
              <a:ea typeface="+mn-ea"/>
              <a:cs typeface="Arial" panose="020B0604020202020204" pitchFamily="34" charset="0"/>
            </a:rPr>
            <a:t>Cell C10</a:t>
          </a:r>
          <a:r>
            <a:rPr lang="en-US" sz="1300" i="1">
              <a:solidFill>
                <a:schemeClr val="dk1"/>
              </a:solidFill>
              <a:effectLst/>
              <a:latin typeface="Arial" panose="020B0604020202020204" pitchFamily="34" charset="0"/>
              <a:ea typeface="+mn-ea"/>
              <a:cs typeface="Arial" panose="020B0604020202020204" pitchFamily="34" charset="0"/>
            </a:rPr>
            <a:t>, select your agency’s branch. This will pre-populate the spaces below with a list of leave types commonly offered in your branch.</a:t>
          </a:r>
          <a:endParaRPr lang="en-US" sz="1300">
            <a:effectLst/>
            <a:latin typeface="Arial" panose="020B0604020202020204" pitchFamily="34" charset="0"/>
            <a:cs typeface="Arial" panose="020B0604020202020204" pitchFamily="34" charset="0"/>
          </a:endParaRPr>
        </a:p>
        <a:p>
          <a:pPr marL="342900" indent="-342900" rtl="0" eaLnBrk="1" latinLnBrk="0" hangingPunct="1">
            <a:spcAft>
              <a:spcPts val="800"/>
            </a:spcAft>
            <a:buClr>
              <a:srgbClr val="64A70B"/>
            </a:buClr>
            <a:buSzPct val="90000"/>
            <a:buFont typeface="+mj-lt"/>
            <a:buAutoNum type="arabicPeriod"/>
          </a:pPr>
          <a:r>
            <a:rPr lang="en-US" sz="1300" i="1">
              <a:solidFill>
                <a:schemeClr val="dk1"/>
              </a:solidFill>
              <a:effectLst/>
              <a:latin typeface="Arial" panose="020B0604020202020204" pitchFamily="34" charset="0"/>
              <a:ea typeface="+mn-ea"/>
              <a:cs typeface="Arial" panose="020B0604020202020204" pitchFamily="34" charset="0"/>
            </a:rPr>
            <a:t>The pre-populated list should not be considered complete or exhaustive. It is a tool/starting point using leave types common to your branch. Carefully review the leave types listed below and compare to your agency’s policies, payroll register, etc. to ensure a complete listing. If necessary,</a:t>
          </a:r>
          <a:r>
            <a:rPr lang="en-US" sz="1300" i="1" baseline="0">
              <a:solidFill>
                <a:schemeClr val="dk1"/>
              </a:solidFill>
              <a:effectLst/>
              <a:latin typeface="Arial" panose="020B0604020202020204" pitchFamily="34" charset="0"/>
              <a:ea typeface="+mn-ea"/>
              <a:cs typeface="Arial" panose="020B0604020202020204" pitchFamily="34" charset="0"/>
            </a:rPr>
            <a:t> type additional leave types into the blank spaces. Conversely, you can delete a pre-populated leave type if it is not applicable to your agency.</a:t>
          </a:r>
          <a:endParaRPr lang="en-US" sz="1300">
            <a:effectLst/>
            <a:latin typeface="Arial" panose="020B0604020202020204" pitchFamily="34" charset="0"/>
            <a:cs typeface="Arial" panose="020B0604020202020204" pitchFamily="34" charset="0"/>
          </a:endParaRPr>
        </a:p>
        <a:p>
          <a:pPr marL="342900" indent="-342900" rtl="0" eaLnBrk="1" latinLnBrk="0" hangingPunct="1">
            <a:spcAft>
              <a:spcPts val="800"/>
            </a:spcAft>
            <a:buClr>
              <a:srgbClr val="64A70B"/>
            </a:buClr>
            <a:buSzPct val="90000"/>
            <a:buFont typeface="+mj-lt"/>
            <a:buAutoNum type="arabicPeriod"/>
          </a:pPr>
          <a:r>
            <a:rPr lang="en-US" sz="1300" i="1">
              <a:solidFill>
                <a:schemeClr val="dk1"/>
              </a:solidFill>
              <a:effectLst/>
              <a:latin typeface="Arial" panose="020B0604020202020204" pitchFamily="34" charset="0"/>
              <a:ea typeface="+mn-ea"/>
              <a:cs typeface="Arial" panose="020B0604020202020204" pitchFamily="34" charset="0"/>
            </a:rPr>
            <a:t>Use the “Notes” column to keep track of any pertinent details. </a:t>
          </a:r>
          <a:endParaRPr lang="en-US" sz="1300">
            <a:effectLst/>
            <a:latin typeface="Arial" panose="020B0604020202020204" pitchFamily="34" charset="0"/>
            <a:cs typeface="Arial" panose="020B0604020202020204" pitchFamily="34" charset="0"/>
          </a:endParaRPr>
        </a:p>
        <a:p>
          <a:pPr rtl="0" eaLnBrk="1" latinLnBrk="0" hangingPunct="1"/>
          <a:endParaRPr lang="en-US">
            <a:effectLst/>
          </a:endParaRPr>
        </a:p>
      </xdr:txBody>
    </xdr:sp>
    <xdr:clientData/>
  </xdr:twoCellAnchor>
  <xdr:twoCellAnchor>
    <xdr:from>
      <xdr:col>8</xdr:col>
      <xdr:colOff>0</xdr:colOff>
      <xdr:row>4</xdr:row>
      <xdr:rowOff>11907</xdr:rowOff>
    </xdr:from>
    <xdr:to>
      <xdr:col>12</xdr:col>
      <xdr:colOff>11906</xdr:colOff>
      <xdr:row>4</xdr:row>
      <xdr:rowOff>1312333</xdr:rowOff>
    </xdr:to>
    <xdr:sp macro="" textlink="">
      <xdr:nvSpPr>
        <xdr:cNvPr id="11" name="TextBox 10">
          <a:extLst>
            <a:ext uri="{FF2B5EF4-FFF2-40B4-BE49-F238E27FC236}">
              <a16:creationId xmlns:a16="http://schemas.microsoft.com/office/drawing/2014/main" id="{1EB32B17-D94C-783D-7917-81BD48094F40}"/>
            </a:ext>
          </a:extLst>
        </xdr:cNvPr>
        <xdr:cNvSpPr txBox="1"/>
      </xdr:nvSpPr>
      <xdr:spPr>
        <a:xfrm>
          <a:off x="16234833" y="1218407"/>
          <a:ext cx="5599906" cy="130042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300" b="1">
              <a:latin typeface="Arial" panose="020B0604020202020204" pitchFamily="34" charset="0"/>
              <a:cs typeface="Arial" panose="020B0604020202020204" pitchFamily="34" charset="0"/>
            </a:rPr>
            <a:t>(A)</a:t>
          </a:r>
          <a:r>
            <a:rPr lang="en-US" sz="1300" b="1" baseline="0">
              <a:latin typeface="Arial" panose="020B0604020202020204" pitchFamily="34" charset="0"/>
              <a:cs typeface="Arial" panose="020B0604020202020204" pitchFamily="34" charset="0"/>
            </a:rPr>
            <a:t> Where Should I Look?</a:t>
          </a:r>
          <a:endParaRPr lang="en-US" sz="1300" b="1">
            <a:latin typeface="Arial" panose="020B0604020202020204" pitchFamily="34" charset="0"/>
            <a:cs typeface="Arial" panose="020B0604020202020204" pitchFamily="34" charset="0"/>
          </a:endParaRPr>
        </a:p>
        <a:p>
          <a:pPr algn="l"/>
          <a:endParaRPr lang="en-US" sz="1300">
            <a:latin typeface="Arial" panose="020B0604020202020204" pitchFamily="34" charset="0"/>
            <a:cs typeface="Arial" panose="020B0604020202020204" pitchFamily="34" charset="0"/>
          </a:endParaRPr>
        </a:p>
        <a:p>
          <a:pPr algn="l"/>
          <a:r>
            <a:rPr lang="en-US" sz="1300">
              <a:latin typeface="Arial" panose="020B0604020202020204" pitchFamily="34" charset="0"/>
              <a:cs typeface="Arial" panose="020B0604020202020204" pitchFamily="34" charset="0"/>
            </a:rPr>
            <a:t>A</a:t>
          </a:r>
          <a:r>
            <a:rPr lang="en-US" sz="1300" baseline="0">
              <a:latin typeface="Arial" panose="020B0604020202020204" pitchFamily="34" charset="0"/>
              <a:cs typeface="Arial" panose="020B0604020202020204" pitchFamily="34" charset="0"/>
            </a:rPr>
            <a:t> </a:t>
          </a:r>
          <a:r>
            <a:rPr lang="en-US" sz="1300">
              <a:latin typeface="Arial" panose="020B0604020202020204" pitchFamily="34" charset="0"/>
              <a:cs typeface="Arial" panose="020B0604020202020204" pitchFamily="34" charset="0"/>
            </a:rPr>
            <a:t>government's personnel policies, employee handbooks, etc. are</a:t>
          </a:r>
          <a:r>
            <a:rPr lang="en-US" sz="1300" baseline="0">
              <a:latin typeface="Arial" panose="020B0604020202020204" pitchFamily="34" charset="0"/>
              <a:cs typeface="Arial" panose="020B0604020202020204" pitchFamily="34" charset="0"/>
            </a:rPr>
            <a:t> often</a:t>
          </a:r>
          <a:r>
            <a:rPr lang="en-US" sz="1300">
              <a:latin typeface="Arial" panose="020B0604020202020204" pitchFamily="34" charset="0"/>
              <a:cs typeface="Arial" panose="020B0604020202020204" pitchFamily="34" charset="0"/>
            </a:rPr>
            <a:t> the best tool for identifying leave types. The payroll register can also be useful, but this should not be your sole source of information. </a:t>
          </a:r>
        </a:p>
      </xdr:txBody>
    </xdr:sp>
    <xdr:clientData/>
  </xdr:twoCellAnchor>
  <xdr:twoCellAnchor>
    <xdr:from>
      <xdr:col>8</xdr:col>
      <xdr:colOff>9225</xdr:colOff>
      <xdr:row>5</xdr:row>
      <xdr:rowOff>60360</xdr:rowOff>
    </xdr:from>
    <xdr:to>
      <xdr:col>12</xdr:col>
      <xdr:colOff>17956</xdr:colOff>
      <xdr:row>7</xdr:row>
      <xdr:rowOff>113241</xdr:rowOff>
    </xdr:to>
    <xdr:sp macro="" textlink="">
      <xdr:nvSpPr>
        <xdr:cNvPr id="2" name="TextBox 1">
          <a:extLst>
            <a:ext uri="{FF2B5EF4-FFF2-40B4-BE49-F238E27FC236}">
              <a16:creationId xmlns:a16="http://schemas.microsoft.com/office/drawing/2014/main" id="{4D0D32A7-D7CA-4CDC-820F-A3CA4DED1DD3}"/>
            </a:ext>
          </a:extLst>
        </xdr:cNvPr>
        <xdr:cNvSpPr txBox="1"/>
      </xdr:nvSpPr>
      <xdr:spPr>
        <a:xfrm>
          <a:off x="16244058" y="2780277"/>
          <a:ext cx="5596731" cy="1725047"/>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300" b="1">
              <a:latin typeface="Arial" panose="020B0604020202020204" pitchFamily="34" charset="0"/>
              <a:cs typeface="Arial" panose="020B0604020202020204" pitchFamily="34" charset="0"/>
            </a:rPr>
            <a:t>(B) Premium Overtime &amp;</a:t>
          </a:r>
          <a:r>
            <a:rPr lang="en-US" sz="1300" b="1" baseline="0">
              <a:latin typeface="Arial" panose="020B0604020202020204" pitchFamily="34" charset="0"/>
              <a:cs typeface="Arial" panose="020B0604020202020204" pitchFamily="34" charset="0"/>
            </a:rPr>
            <a:t> Compensatory Time Leave Balances</a:t>
          </a:r>
          <a:endParaRPr lang="en-US" sz="1300" b="1">
            <a:latin typeface="Arial" panose="020B0604020202020204" pitchFamily="34" charset="0"/>
            <a:cs typeface="Arial" panose="020B0604020202020204" pitchFamily="34" charset="0"/>
          </a:endParaRPr>
        </a:p>
        <a:p>
          <a:pPr algn="l"/>
          <a:endParaRPr lang="en-US" sz="1300">
            <a:latin typeface="Arial" panose="020B0604020202020204" pitchFamily="34" charset="0"/>
            <a:cs typeface="Arial" panose="020B0604020202020204" pitchFamily="34" charset="0"/>
          </a:endParaRPr>
        </a:p>
        <a:p>
          <a:pPr algn="l"/>
          <a:r>
            <a:rPr lang="en-US" sz="1300">
              <a:latin typeface="Arial" panose="020B0604020202020204" pitchFamily="34" charset="0"/>
              <a:cs typeface="Arial" panose="020B0604020202020204" pitchFamily="34" charset="0"/>
            </a:rPr>
            <a:t>Due</a:t>
          </a:r>
          <a:r>
            <a:rPr lang="en-US" sz="1300" baseline="0">
              <a:latin typeface="Arial" panose="020B0604020202020204" pitchFamily="34" charset="0"/>
              <a:cs typeface="Arial" panose="020B0604020202020204" pitchFamily="34" charset="0"/>
            </a:rPr>
            <a:t> to its treatment, "Premium Overtime" has been identified as a distinct leave type. Please note that the "Compensatory Time Leave Balances" category is considered inclusive of </a:t>
          </a:r>
          <a:r>
            <a:rPr lang="en-US" sz="1300" b="1" baseline="0">
              <a:latin typeface="Arial" panose="020B0604020202020204" pitchFamily="34" charset="0"/>
              <a:cs typeface="Arial" panose="020B0604020202020204" pitchFamily="34" charset="0"/>
            </a:rPr>
            <a:t>ALL OTHER FORMS</a:t>
          </a:r>
          <a:r>
            <a:rPr lang="en-US" sz="1300" b="0" baseline="0">
              <a:latin typeface="Arial" panose="020B0604020202020204" pitchFamily="34" charset="0"/>
              <a:cs typeface="Arial" panose="020B0604020202020204" pitchFamily="34" charset="0"/>
            </a:rPr>
            <a:t> of compensatory time/overtime compensation (COMPTIME, ADMINCOMP, HOLIDAYCMP, HOLIDAYACC, NOTEACHDAY, PERSONAL, and STANDBY).</a:t>
          </a:r>
          <a:endParaRPr lang="en-US" sz="1300">
            <a:latin typeface="Arial" panose="020B0604020202020204" pitchFamily="34" charset="0"/>
            <a:cs typeface="Arial" panose="020B0604020202020204" pitchFamily="34" charset="0"/>
          </a:endParaRPr>
        </a:p>
      </xdr:txBody>
    </xdr:sp>
    <xdr:clientData/>
  </xdr:twoCellAnchor>
  <xdr:twoCellAnchor>
    <xdr:from>
      <xdr:col>8</xdr:col>
      <xdr:colOff>21167</xdr:colOff>
      <xdr:row>7</xdr:row>
      <xdr:rowOff>423333</xdr:rowOff>
    </xdr:from>
    <xdr:to>
      <xdr:col>12</xdr:col>
      <xdr:colOff>26723</xdr:colOff>
      <xdr:row>12</xdr:row>
      <xdr:rowOff>60288</xdr:rowOff>
    </xdr:to>
    <xdr:sp macro="" textlink="">
      <xdr:nvSpPr>
        <xdr:cNvPr id="3" name="TextBox 2">
          <a:extLst>
            <a:ext uri="{FF2B5EF4-FFF2-40B4-BE49-F238E27FC236}">
              <a16:creationId xmlns:a16="http://schemas.microsoft.com/office/drawing/2014/main" id="{8155B1E4-9D32-43F3-8A8D-96AAC50A0CA5}"/>
            </a:ext>
          </a:extLst>
        </xdr:cNvPr>
        <xdr:cNvSpPr txBox="1"/>
      </xdr:nvSpPr>
      <xdr:spPr>
        <a:xfrm>
          <a:off x="16256000" y="4815416"/>
          <a:ext cx="5709973" cy="1721872"/>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300" b="1">
              <a:latin typeface="Arial" panose="020B0604020202020204" pitchFamily="34" charset="0"/>
              <a:cs typeface="Arial" panose="020B0604020202020204" pitchFamily="34" charset="0"/>
            </a:rPr>
            <a:t>(C) Holiday Leave</a:t>
          </a:r>
        </a:p>
        <a:p>
          <a:pPr algn="l"/>
          <a:endParaRPr lang="en-US" sz="1300">
            <a:latin typeface="Arial" panose="020B0604020202020204" pitchFamily="34" charset="0"/>
            <a:cs typeface="Arial" panose="020B0604020202020204" pitchFamily="34" charset="0"/>
          </a:endParaRPr>
        </a:p>
        <a:p>
          <a:pPr algn="l"/>
          <a:r>
            <a:rPr lang="en-US" sz="1300">
              <a:latin typeface="Arial" panose="020B0604020202020204" pitchFamily="34" charset="0"/>
              <a:cs typeface="Arial" panose="020B0604020202020204" pitchFamily="34" charset="0"/>
            </a:rPr>
            <a:t>Holiday Leave refers only to leave that must be taken on a specific date that is not at the discretion of employees. It does not refer to any form of holiday compensatory time granted to employees for services performed during scheduled holidays. Such leave is included in the Compensatory Time Leave</a:t>
          </a:r>
          <a:r>
            <a:rPr lang="en-US" sz="1300" baseline="0">
              <a:latin typeface="Arial" panose="020B0604020202020204" pitchFamily="34" charset="0"/>
              <a:cs typeface="Arial" panose="020B0604020202020204" pitchFamily="34" charset="0"/>
            </a:rPr>
            <a:t> Balances category, as described in Tip (C). </a:t>
          </a:r>
          <a:endParaRPr lang="en-US" sz="13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178330</xdr:colOff>
      <xdr:row>7</xdr:row>
      <xdr:rowOff>351671</xdr:rowOff>
    </xdr:from>
    <xdr:to>
      <xdr:col>2</xdr:col>
      <xdr:colOff>3235325</xdr:colOff>
      <xdr:row>8</xdr:row>
      <xdr:rowOff>256458</xdr:rowOff>
    </xdr:to>
    <xdr:sp macro="" textlink="">
      <xdr:nvSpPr>
        <xdr:cNvPr id="2" name="TextBox 1">
          <a:extLst>
            <a:ext uri="{FF2B5EF4-FFF2-40B4-BE49-F238E27FC236}">
              <a16:creationId xmlns:a16="http://schemas.microsoft.com/office/drawing/2014/main" id="{76798C65-2D5B-CADC-91D7-8193C504B6BE}"/>
            </a:ext>
          </a:extLst>
        </xdr:cNvPr>
        <xdr:cNvSpPr txBox="1"/>
      </xdr:nvSpPr>
      <xdr:spPr>
        <a:xfrm>
          <a:off x="1647901" y="4311350"/>
          <a:ext cx="3056995" cy="68356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a:latin typeface="Arial" panose="020B0604020202020204" pitchFamily="34" charset="0"/>
              <a:cs typeface="Arial" panose="020B0604020202020204" pitchFamily="34" charset="0"/>
            </a:rPr>
            <a:t>Column C </a:t>
          </a:r>
          <a:r>
            <a:rPr lang="en-US" sz="1100" baseline="0">
              <a:latin typeface="Arial" panose="020B0604020202020204" pitchFamily="34" charset="0"/>
              <a:cs typeface="Arial" panose="020B0604020202020204" pitchFamily="34" charset="0"/>
            </a:rPr>
            <a:t>uses a formula to automatically pull forward the types of leave listed in Column C of the "STEP 1 Types of Leave" tab.</a:t>
          </a:r>
          <a:endParaRPr lang="en-US" sz="1100">
            <a:latin typeface="Arial" panose="020B0604020202020204" pitchFamily="34" charset="0"/>
            <a:cs typeface="Arial" panose="020B0604020202020204" pitchFamily="34" charset="0"/>
          </a:endParaRPr>
        </a:p>
      </xdr:txBody>
    </xdr:sp>
    <xdr:clientData/>
  </xdr:twoCellAnchor>
  <xdr:twoCellAnchor editAs="oneCell">
    <xdr:from>
      <xdr:col>2</xdr:col>
      <xdr:colOff>11114</xdr:colOff>
      <xdr:row>4</xdr:row>
      <xdr:rowOff>64028</xdr:rowOff>
    </xdr:from>
    <xdr:to>
      <xdr:col>5</xdr:col>
      <xdr:colOff>2435679</xdr:colOff>
      <xdr:row>7</xdr:row>
      <xdr:rowOff>7257</xdr:rowOff>
    </xdr:to>
    <xdr:sp macro="" textlink="">
      <xdr:nvSpPr>
        <xdr:cNvPr id="8" name="TextBox 7">
          <a:extLst>
            <a:ext uri="{FF2B5EF4-FFF2-40B4-BE49-F238E27FC236}">
              <a16:creationId xmlns:a16="http://schemas.microsoft.com/office/drawing/2014/main" id="{D294A4E3-0406-1D6D-5EC0-8E9E10A6CC1B}"/>
            </a:ext>
          </a:extLst>
        </xdr:cNvPr>
        <xdr:cNvSpPr txBox="1"/>
      </xdr:nvSpPr>
      <xdr:spPr>
        <a:xfrm>
          <a:off x="1480685" y="1247849"/>
          <a:ext cx="11854315" cy="2725437"/>
        </a:xfrm>
        <a:prstGeom prst="rect">
          <a:avLst/>
        </a:prstGeom>
        <a:solidFill>
          <a:schemeClr val="lt1"/>
        </a:solidFill>
        <a:ln w="19050" cmpd="sng">
          <a:solidFill>
            <a:srgbClr val="53565A"/>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i="1">
              <a:latin typeface="Arial" panose="020B0604020202020204" pitchFamily="34" charset="0"/>
              <a:cs typeface="Arial" panose="020B0604020202020204" pitchFamily="34" charset="0"/>
            </a:rPr>
            <a:t>With a complete list of the types of leave offered by your agency, step two is to identify whether each type of leave should be considered a </a:t>
          </a:r>
          <a:r>
            <a:rPr lang="en-US" sz="1300" b="1" i="1">
              <a:latin typeface="Arial" panose="020B0604020202020204" pitchFamily="34" charset="0"/>
              <a:cs typeface="Arial" panose="020B0604020202020204" pitchFamily="34" charset="0"/>
            </a:rPr>
            <a:t>compensated absence </a:t>
          </a:r>
          <a:r>
            <a:rPr lang="en-US" sz="1300" i="1">
              <a:latin typeface="Arial" panose="020B0604020202020204" pitchFamily="34" charset="0"/>
              <a:cs typeface="Arial" panose="020B0604020202020204" pitchFamily="34" charset="0"/>
            </a:rPr>
            <a:t>(i.e, not all types of leave are compensated absences). </a:t>
          </a:r>
        </a:p>
        <a:p>
          <a:endParaRPr lang="en-US" sz="1300" i="1">
            <a:latin typeface="Arial" panose="020B0604020202020204" pitchFamily="34" charset="0"/>
            <a:cs typeface="Arial" panose="020B0604020202020204" pitchFamily="34" charset="0"/>
          </a:endParaRPr>
        </a:p>
        <a:p>
          <a:pPr>
            <a:spcAft>
              <a:spcPts val="800"/>
            </a:spcAft>
          </a:pPr>
          <a:r>
            <a:rPr lang="en-US" sz="1300" b="1" i="1">
              <a:latin typeface="Arial" panose="020B0604020202020204" pitchFamily="34" charset="0"/>
              <a:cs typeface="Arial" panose="020B0604020202020204" pitchFamily="34" charset="0"/>
            </a:rPr>
            <a:t>Instructions for STEP 2:</a:t>
          </a:r>
          <a:endParaRPr lang="en-US" sz="1300" i="1">
            <a:latin typeface="Arial" panose="020B0604020202020204" pitchFamily="34" charset="0"/>
            <a:cs typeface="Arial" panose="020B0604020202020204" pitchFamily="34" charset="0"/>
          </a:endParaRPr>
        </a:p>
        <a:p>
          <a:pPr marL="342900" marR="0" lvl="0" indent="-342900" algn="l" defTabSz="914400" eaLnBrk="1" fontAlgn="auto" latinLnBrk="0" hangingPunct="1">
            <a:lnSpc>
              <a:spcPct val="100000"/>
            </a:lnSpc>
            <a:spcBef>
              <a:spcPts val="0"/>
            </a:spcBef>
            <a:spcAft>
              <a:spcPts val="800"/>
            </a:spcAft>
            <a:buClr>
              <a:srgbClr val="64A70B"/>
            </a:buClr>
            <a:buSzPct val="90000"/>
            <a:buFont typeface="+mj-lt"/>
            <a:buAutoNum type="arabicPeriod"/>
            <a:tabLst/>
            <a:defRPr/>
          </a:pP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For most types of leave, the questions will be answered for you and the cells in </a:t>
          </a:r>
          <a:r>
            <a:rPr kumimoji="0" lang="en-US" sz="1300" b="1"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Columns D, E, and F </a:t>
          </a: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will be grayed out. Do not worry about changing this information - the work has already been done for you!</a:t>
          </a:r>
        </a:p>
        <a:p>
          <a:pPr marL="800100" marR="0" lvl="1" indent="-342900" algn="l" defTabSz="914400" eaLnBrk="1" fontAlgn="auto" latinLnBrk="0" hangingPunct="1">
            <a:lnSpc>
              <a:spcPct val="100000"/>
            </a:lnSpc>
            <a:spcBef>
              <a:spcPts val="0"/>
            </a:spcBef>
            <a:spcAft>
              <a:spcPts val="800"/>
            </a:spcAft>
            <a:buClr>
              <a:srgbClr val="64A70B"/>
            </a:buClr>
            <a:buSzPct val="90000"/>
            <a:buFont typeface="+mj-lt"/>
            <a:buAutoNum type="alphaLcPeriod"/>
            <a:tabLst/>
            <a:defRPr/>
          </a:pP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If you manually added any types of leave in STEP 1, the cells in </a:t>
          </a:r>
          <a:r>
            <a:rPr kumimoji="0" lang="en-US" sz="1300" b="1"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Columns D, E, and F</a:t>
          </a: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are not grayed out. Use the dropdown options to answer questions 1, 2, and 3. Utilize your agency's documented leave policies to assist you.</a:t>
          </a:r>
          <a:endParaRPr lang="en-US" sz="1300" i="1">
            <a:latin typeface="Arial" panose="020B0604020202020204" pitchFamily="34" charset="0"/>
            <a:cs typeface="Arial" panose="020B0604020202020204" pitchFamily="34" charset="0"/>
          </a:endParaRPr>
        </a:p>
        <a:p>
          <a:pPr marL="342900" indent="-342900">
            <a:spcAft>
              <a:spcPts val="800"/>
            </a:spcAft>
            <a:buClr>
              <a:srgbClr val="64A70B"/>
            </a:buClr>
            <a:buSzPct val="90000"/>
            <a:buFont typeface="+mj-lt"/>
            <a:buAutoNum type="arabicPeriod"/>
          </a:pPr>
          <a:r>
            <a:rPr lang="en-US" sz="1300" i="1">
              <a:latin typeface="Arial" panose="020B0604020202020204" pitchFamily="34" charset="0"/>
              <a:cs typeface="Arial" panose="020B0604020202020204" pitchFamily="34" charset="0"/>
            </a:rPr>
            <a:t>Use the "Notes" column to document any pertinent information or determinations made.</a:t>
          </a:r>
        </a:p>
      </xdr:txBody>
    </xdr:sp>
    <xdr:clientData fPrintsWithSheet="0"/>
  </xdr:twoCellAnchor>
  <xdr:twoCellAnchor editAs="oneCell">
    <xdr:from>
      <xdr:col>10</xdr:col>
      <xdr:colOff>16255</xdr:colOff>
      <xdr:row>4</xdr:row>
      <xdr:rowOff>50606</xdr:rowOff>
    </xdr:from>
    <xdr:to>
      <xdr:col>14</xdr:col>
      <xdr:colOff>9016</xdr:colOff>
      <xdr:row>7</xdr:row>
      <xdr:rowOff>285750</xdr:rowOff>
    </xdr:to>
    <xdr:sp macro="" textlink="">
      <xdr:nvSpPr>
        <xdr:cNvPr id="10" name="TextBox 9">
          <a:extLst>
            <a:ext uri="{FF2B5EF4-FFF2-40B4-BE49-F238E27FC236}">
              <a16:creationId xmlns:a16="http://schemas.microsoft.com/office/drawing/2014/main" id="{27DE78FB-1711-C359-BB40-4BB4B897AE3B}"/>
            </a:ext>
          </a:extLst>
        </xdr:cNvPr>
        <xdr:cNvSpPr txBox="1"/>
      </xdr:nvSpPr>
      <xdr:spPr>
        <a:xfrm>
          <a:off x="24908255" y="1225356"/>
          <a:ext cx="5668602" cy="301856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300" b="1" baseline="0">
              <a:latin typeface="Arial" panose="020B0604020202020204" pitchFamily="34" charset="0"/>
              <a:cs typeface="Arial" panose="020B0604020202020204" pitchFamily="34" charset="0"/>
            </a:rPr>
            <a:t>(A) </a:t>
          </a:r>
          <a:r>
            <a:rPr lang="en-US" sz="1300" b="1">
              <a:latin typeface="Arial" panose="020B0604020202020204" pitchFamily="34" charset="0"/>
              <a:cs typeface="Arial" panose="020B0604020202020204" pitchFamily="34" charset="0"/>
            </a:rPr>
            <a:t>What is a Compensated Absence?</a:t>
          </a:r>
          <a:endParaRPr lang="en-US" sz="1300" b="0">
            <a:latin typeface="Arial" panose="020B0604020202020204" pitchFamily="34" charset="0"/>
            <a:cs typeface="Arial" panose="020B0604020202020204" pitchFamily="34" charset="0"/>
          </a:endParaRPr>
        </a:p>
        <a:p>
          <a:pPr algn="l"/>
          <a:endParaRPr lang="en-US" sz="1300" b="0">
            <a:latin typeface="Arial" panose="020B0604020202020204" pitchFamily="34" charset="0"/>
            <a:cs typeface="Arial" panose="020B0604020202020204" pitchFamily="34" charset="0"/>
          </a:endParaRPr>
        </a:p>
        <a:p>
          <a:pPr algn="l">
            <a:spcAft>
              <a:spcPts val="800"/>
            </a:spcAft>
          </a:pPr>
          <a:r>
            <a:rPr lang="en-US" sz="1300" b="0">
              <a:latin typeface="Arial" panose="020B0604020202020204" pitchFamily="34" charset="0"/>
              <a:cs typeface="Arial" panose="020B0604020202020204" pitchFamily="34" charset="0"/>
            </a:rPr>
            <a:t>As defined by GASB 101, paragraph 3, </a:t>
          </a:r>
          <a:r>
            <a:rPr lang="en-US" sz="1300" b="1">
              <a:latin typeface="Arial" panose="020B0604020202020204" pitchFamily="34" charset="0"/>
              <a:cs typeface="Arial" panose="020B0604020202020204" pitchFamily="34" charset="0"/>
            </a:rPr>
            <a:t>compensated absence</a:t>
          </a:r>
          <a:r>
            <a:rPr lang="en-US" sz="1300" b="0">
              <a:latin typeface="Arial" panose="020B0604020202020204" pitchFamily="34" charset="0"/>
              <a:cs typeface="Arial" panose="020B0604020202020204" pitchFamily="34" charset="0"/>
            </a:rPr>
            <a:t> is a term used to describe leave that entitles employees to receive one or more of the following:</a:t>
          </a:r>
        </a:p>
        <a:p>
          <a:pPr marL="285750" indent="-285750" algn="l">
            <a:buClr>
              <a:srgbClr val="64A70B"/>
            </a:buClr>
            <a:buSzPct val="80000"/>
            <a:buFont typeface="Arial" panose="020B0604020202020204" pitchFamily="34" charset="0"/>
            <a:buChar char="►"/>
          </a:pPr>
          <a:r>
            <a:rPr lang="en-US" sz="1300" b="0">
              <a:latin typeface="Arial" panose="020B0604020202020204" pitchFamily="34" charset="0"/>
              <a:cs typeface="Arial" panose="020B0604020202020204" pitchFamily="34" charset="0"/>
            </a:rPr>
            <a:t>Cash</a:t>
          </a:r>
          <a:r>
            <a:rPr lang="en-US" sz="1300" b="0" baseline="0">
              <a:latin typeface="Arial" panose="020B0604020202020204" pitchFamily="34" charset="0"/>
              <a:cs typeface="Arial" panose="020B0604020202020204" pitchFamily="34" charset="0"/>
            </a:rPr>
            <a:t> payments when leave is used for time off,</a:t>
          </a:r>
        </a:p>
        <a:p>
          <a:pPr marL="285750" indent="-285750" algn="l">
            <a:buClr>
              <a:srgbClr val="64A70B"/>
            </a:buClr>
            <a:buSzPct val="80000"/>
            <a:buFont typeface="Arial" panose="020B0604020202020204" pitchFamily="34" charset="0"/>
            <a:buChar char="►"/>
          </a:pPr>
          <a:r>
            <a:rPr lang="en-US" sz="1300" b="0" baseline="0">
              <a:latin typeface="Arial" panose="020B0604020202020204" pitchFamily="34" charset="0"/>
              <a:cs typeface="Arial" panose="020B0604020202020204" pitchFamily="34" charset="0"/>
            </a:rPr>
            <a:t>Other cash payments, and/or </a:t>
          </a:r>
        </a:p>
        <a:p>
          <a:pPr marL="285750" indent="-285750" algn="l">
            <a:buClr>
              <a:srgbClr val="64A70B"/>
            </a:buClr>
            <a:buSzPct val="80000"/>
            <a:buFont typeface="Arial" panose="020B0604020202020204" pitchFamily="34" charset="0"/>
            <a:buChar char="►"/>
          </a:pPr>
          <a:r>
            <a:rPr lang="en-US" sz="1300" b="0" baseline="0">
              <a:latin typeface="Arial" panose="020B0604020202020204" pitchFamily="34" charset="0"/>
              <a:cs typeface="Arial" panose="020B0604020202020204" pitchFamily="34" charset="0"/>
            </a:rPr>
            <a:t>Noncash settlement.</a:t>
          </a:r>
        </a:p>
        <a:p>
          <a:pPr marL="285750" indent="-285750" algn="l">
            <a:buClr>
              <a:srgbClr val="64A70B"/>
            </a:buClr>
            <a:buSzPct val="80000"/>
            <a:buFont typeface="Arial" panose="020B0604020202020204" pitchFamily="34" charset="0"/>
            <a:buChar char="►"/>
          </a:pPr>
          <a:endParaRPr lang="en-US" sz="1300" b="0" baseline="0">
            <a:latin typeface="Arial" panose="020B0604020202020204" pitchFamily="34" charset="0"/>
            <a:cs typeface="Arial" panose="020B0604020202020204" pitchFamily="34" charset="0"/>
          </a:endParaRPr>
        </a:p>
        <a:p>
          <a:pPr marL="0" indent="0" algn="l">
            <a:spcAft>
              <a:spcPts val="800"/>
            </a:spcAft>
            <a:buClr>
              <a:srgbClr val="64A70B"/>
            </a:buClr>
            <a:buSzPct val="80000"/>
            <a:buFont typeface="Arial" panose="020B0604020202020204" pitchFamily="34" charset="0"/>
            <a:buNone/>
          </a:pPr>
          <a:r>
            <a:rPr lang="en-US" sz="1300" b="0" baseline="0">
              <a:latin typeface="Arial" panose="020B0604020202020204" pitchFamily="34" charset="0"/>
              <a:cs typeface="Arial" panose="020B0604020202020204" pitchFamily="34" charset="0"/>
            </a:rPr>
            <a:t>Examples of </a:t>
          </a:r>
          <a:r>
            <a:rPr lang="en-US" sz="1300" b="1" baseline="0">
              <a:latin typeface="Arial" panose="020B0604020202020204" pitchFamily="34" charset="0"/>
              <a:cs typeface="Arial" panose="020B0604020202020204" pitchFamily="34" charset="0"/>
            </a:rPr>
            <a:t>Other Cash Payments</a:t>
          </a:r>
          <a:r>
            <a:rPr lang="en-US" sz="1300" b="0" baseline="0">
              <a:latin typeface="Arial" panose="020B0604020202020204" pitchFamily="34" charset="0"/>
              <a:cs typeface="Arial" panose="020B0604020202020204" pitchFamily="34" charset="0"/>
            </a:rPr>
            <a:t>:</a:t>
          </a:r>
        </a:p>
        <a:p>
          <a:pPr marL="171450" indent="-171450" algn="l">
            <a:buClr>
              <a:srgbClr val="64A70B"/>
            </a:buClr>
            <a:buSzPct val="80000"/>
            <a:buFont typeface="Arial" panose="020B0604020202020204" pitchFamily="34" charset="0"/>
            <a:buChar char="►"/>
          </a:pPr>
          <a:r>
            <a:rPr lang="en-US" sz="1300" b="0" baseline="0">
              <a:latin typeface="Arial" panose="020B0604020202020204" pitchFamily="34" charset="0"/>
              <a:cs typeface="Arial" panose="020B0604020202020204" pitchFamily="34" charset="0"/>
            </a:rPr>
            <a:t>Cash payments for unused leave at separation of employment</a:t>
          </a:r>
        </a:p>
        <a:p>
          <a:pPr marL="171450" indent="-171450" algn="l">
            <a:buClr>
              <a:srgbClr val="64A70B"/>
            </a:buClr>
            <a:buSzPct val="80000"/>
            <a:buFont typeface="Arial" panose="020B0604020202020204" pitchFamily="34" charset="0"/>
            <a:buChar char="►"/>
          </a:pPr>
          <a:r>
            <a:rPr lang="en-US" sz="1300" b="0" baseline="0">
              <a:latin typeface="Arial" panose="020B0604020202020204" pitchFamily="34" charset="0"/>
              <a:cs typeface="Arial" panose="020B0604020202020204" pitchFamily="34" charset="0"/>
            </a:rPr>
            <a:t>Annual leave buy-back programs</a:t>
          </a:r>
        </a:p>
        <a:p>
          <a:pPr marL="0" indent="0" algn="l">
            <a:buClr>
              <a:srgbClr val="64A70B"/>
            </a:buClr>
            <a:buSzPct val="80000"/>
            <a:buFont typeface="Arial" panose="020B0604020202020204" pitchFamily="34" charset="0"/>
            <a:buNone/>
          </a:pPr>
          <a:endParaRPr lang="en-US" sz="1300" b="0" baseline="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696896</xdr:colOff>
      <xdr:row>6</xdr:row>
      <xdr:rowOff>804858</xdr:rowOff>
    </xdr:from>
    <xdr:to>
      <xdr:col>3</xdr:col>
      <xdr:colOff>30161</xdr:colOff>
      <xdr:row>8</xdr:row>
      <xdr:rowOff>225427</xdr:rowOff>
    </xdr:to>
    <xdr:sp macro="" textlink="">
      <xdr:nvSpPr>
        <xdr:cNvPr id="3" name="TextBox 2">
          <a:extLst>
            <a:ext uri="{FF2B5EF4-FFF2-40B4-BE49-F238E27FC236}">
              <a16:creationId xmlns:a16="http://schemas.microsoft.com/office/drawing/2014/main" id="{B92503C7-D51C-4D16-9D76-064513B6CEEF}"/>
            </a:ext>
          </a:extLst>
        </xdr:cNvPr>
        <xdr:cNvSpPr txBox="1"/>
      </xdr:nvSpPr>
      <xdr:spPr>
        <a:xfrm>
          <a:off x="1427146" y="4244441"/>
          <a:ext cx="3534848" cy="828152"/>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a:latin typeface="Arial" panose="020B0604020202020204" pitchFamily="34" charset="0"/>
              <a:cs typeface="Arial" panose="020B0604020202020204" pitchFamily="34" charset="0"/>
            </a:rPr>
            <a:t>Column C </a:t>
          </a:r>
          <a:r>
            <a:rPr lang="en-US" sz="1100" baseline="0">
              <a:latin typeface="Arial" panose="020B0604020202020204" pitchFamily="34" charset="0"/>
              <a:cs typeface="Arial" panose="020B0604020202020204" pitchFamily="34" charset="0"/>
            </a:rPr>
            <a:t>uses a formula to automatically pull forward the types of leave listed in Column C of the "STEP 2 Identify Comp Abs" tab meeting the criteria to be considered a compensated absence (Column G).</a:t>
          </a:r>
          <a:endParaRPr lang="en-US" sz="1100">
            <a:latin typeface="Arial" panose="020B0604020202020204" pitchFamily="34" charset="0"/>
            <a:cs typeface="Arial" panose="020B0604020202020204" pitchFamily="34" charset="0"/>
          </a:endParaRPr>
        </a:p>
      </xdr:txBody>
    </xdr:sp>
    <xdr:clientData/>
  </xdr:twoCellAnchor>
  <xdr:twoCellAnchor>
    <xdr:from>
      <xdr:col>2</xdr:col>
      <xdr:colOff>19022</xdr:colOff>
      <xdr:row>4</xdr:row>
      <xdr:rowOff>30161</xdr:rowOff>
    </xdr:from>
    <xdr:to>
      <xdr:col>5</xdr:col>
      <xdr:colOff>2388658</xdr:colOff>
      <xdr:row>6</xdr:row>
      <xdr:rowOff>338667</xdr:rowOff>
    </xdr:to>
    <xdr:sp macro="" textlink="">
      <xdr:nvSpPr>
        <xdr:cNvPr id="7" name="TextBox 6">
          <a:extLst>
            <a:ext uri="{FF2B5EF4-FFF2-40B4-BE49-F238E27FC236}">
              <a16:creationId xmlns:a16="http://schemas.microsoft.com/office/drawing/2014/main" id="{5217F583-55F6-F27D-5FCD-BF38937F342A}"/>
            </a:ext>
          </a:extLst>
        </xdr:cNvPr>
        <xdr:cNvSpPr txBox="1"/>
      </xdr:nvSpPr>
      <xdr:spPr>
        <a:xfrm>
          <a:off x="1479522" y="1236661"/>
          <a:ext cx="12455553" cy="2541589"/>
        </a:xfrm>
        <a:prstGeom prst="rect">
          <a:avLst/>
        </a:prstGeom>
        <a:solidFill>
          <a:schemeClr val="lt1"/>
        </a:solidFill>
        <a:ln w="19050" cmpd="sng">
          <a:solidFill>
            <a:srgbClr val="53565A"/>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300" i="1">
              <a:latin typeface="Arial" panose="020B0604020202020204" pitchFamily="34" charset="0"/>
              <a:cs typeface="Arial" panose="020B0604020202020204" pitchFamily="34" charset="0"/>
            </a:rPr>
            <a:t>GASB 101 explicitly calls out compensated absences that should not be included in the liability calculation. This step focuses on removing these exceptions from your list of compensated absences. </a:t>
          </a:r>
        </a:p>
        <a:p>
          <a:pPr algn="l"/>
          <a:endParaRPr lang="en-US" sz="1300" i="1">
            <a:latin typeface="Arial" panose="020B0604020202020204" pitchFamily="34" charset="0"/>
            <a:cs typeface="Arial" panose="020B0604020202020204" pitchFamily="34" charset="0"/>
          </a:endParaRPr>
        </a:p>
        <a:p>
          <a:pPr algn="l">
            <a:spcAft>
              <a:spcPts val="800"/>
            </a:spcAft>
          </a:pPr>
          <a:r>
            <a:rPr lang="en-US" sz="1300" b="1" i="1">
              <a:latin typeface="Arial" panose="020B0604020202020204" pitchFamily="34" charset="0"/>
              <a:cs typeface="Arial" panose="020B0604020202020204" pitchFamily="34" charset="0"/>
            </a:rPr>
            <a:t>Instructions for STEP 3:</a:t>
          </a:r>
        </a:p>
        <a:p>
          <a:pPr marL="342900" marR="0" lvl="0" indent="-342900" algn="l" defTabSz="914400" eaLnBrk="1" fontAlgn="auto" latinLnBrk="0" hangingPunct="1">
            <a:lnSpc>
              <a:spcPct val="100000"/>
            </a:lnSpc>
            <a:spcBef>
              <a:spcPts val="0"/>
            </a:spcBef>
            <a:spcAft>
              <a:spcPts val="800"/>
            </a:spcAft>
            <a:buClr>
              <a:srgbClr val="64A70B"/>
            </a:buClr>
            <a:buSzPct val="90000"/>
            <a:buFont typeface="+mj-lt"/>
            <a:buAutoNum type="arabicPeriod"/>
            <a:tabLst/>
            <a:defRPr/>
          </a:pP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Review the list of compensated absences that has been carried forward from STEP 1.</a:t>
          </a:r>
        </a:p>
        <a:p>
          <a:pPr marL="342900" marR="0" lvl="0" indent="-342900" algn="l" defTabSz="914400" eaLnBrk="1" fontAlgn="auto" latinLnBrk="0" hangingPunct="1">
            <a:lnSpc>
              <a:spcPct val="100000"/>
            </a:lnSpc>
            <a:spcBef>
              <a:spcPts val="0"/>
            </a:spcBef>
            <a:spcAft>
              <a:spcPts val="800"/>
            </a:spcAft>
            <a:buClr>
              <a:srgbClr val="64A70B"/>
            </a:buClr>
            <a:buSzPct val="90000"/>
            <a:buFont typeface="+mj-lt"/>
            <a:buAutoNum type="arabicPeriod"/>
            <a:tabLst/>
            <a:defRPr/>
          </a:pP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For most types of leave, the question will be answered for you and the cells in </a:t>
          </a:r>
          <a:r>
            <a:rPr kumimoji="0" lang="en-US" sz="1300" b="1"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Column D </a:t>
          </a: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will be grayed out. Do not worry about changing this information - the work has already been done for you!</a:t>
          </a:r>
        </a:p>
        <a:p>
          <a:pPr marL="800100" marR="0" lvl="1" indent="-342900" algn="l" defTabSz="914400" eaLnBrk="1" fontAlgn="auto" latinLnBrk="0" hangingPunct="1">
            <a:lnSpc>
              <a:spcPct val="100000"/>
            </a:lnSpc>
            <a:spcBef>
              <a:spcPts val="0"/>
            </a:spcBef>
            <a:spcAft>
              <a:spcPts val="800"/>
            </a:spcAft>
            <a:buClr>
              <a:srgbClr val="64A70B"/>
            </a:buClr>
            <a:buSzPct val="90000"/>
            <a:buFont typeface="+mj-lt"/>
            <a:buAutoNum type="alphaLcPeriod"/>
            <a:tabLst/>
            <a:defRPr/>
          </a:pP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If you manually added any types of leave in STEP 1 and they were carried forward past STEP 2, the cells in </a:t>
          </a:r>
          <a:r>
            <a:rPr kumimoji="0" lang="en-US" sz="1300" b="1"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Column D </a:t>
          </a: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are not grayed out. Use the dropdown option to answer the question in </a:t>
          </a:r>
          <a:r>
            <a:rPr kumimoji="0" lang="en-US" sz="1300" b="1"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Cell D10</a:t>
          </a: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Utilize your agency's documented leave policies and the "Tips and Tricks" section of this worksheet to assist you.</a:t>
          </a:r>
        </a:p>
        <a:p>
          <a:pPr marL="342900" marR="0" lvl="0" indent="-342900" algn="l" defTabSz="914400" eaLnBrk="1" fontAlgn="auto" latinLnBrk="0" hangingPunct="1">
            <a:lnSpc>
              <a:spcPct val="100000"/>
            </a:lnSpc>
            <a:spcBef>
              <a:spcPts val="0"/>
            </a:spcBef>
            <a:spcAft>
              <a:spcPts val="800"/>
            </a:spcAft>
            <a:buClr>
              <a:srgbClr val="64A70B"/>
            </a:buClr>
            <a:buSzPct val="90000"/>
            <a:buFont typeface="+mj-lt"/>
            <a:buAutoNum type="arabicPeriod"/>
            <a:tabLst/>
            <a:defRPr/>
          </a:pP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Use the "Notes" column to document any pertinent information or determinations made, such as support for why a particular compensated absence is not included. </a:t>
          </a:r>
          <a:endParaRPr kumimoji="0" lang="en-US" sz="13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xdr:txBody>
    </xdr:sp>
    <xdr:clientData/>
  </xdr:twoCellAnchor>
  <xdr:twoCellAnchor editAs="oneCell">
    <xdr:from>
      <xdr:col>8</xdr:col>
      <xdr:colOff>1</xdr:colOff>
      <xdr:row>4</xdr:row>
      <xdr:rowOff>86511</xdr:rowOff>
    </xdr:from>
    <xdr:to>
      <xdr:col>11</xdr:col>
      <xdr:colOff>0</xdr:colOff>
      <xdr:row>5</xdr:row>
      <xdr:rowOff>116417</xdr:rowOff>
    </xdr:to>
    <xdr:sp macro="" textlink="">
      <xdr:nvSpPr>
        <xdr:cNvPr id="8" name="TextBox 7">
          <a:extLst>
            <a:ext uri="{FF2B5EF4-FFF2-40B4-BE49-F238E27FC236}">
              <a16:creationId xmlns:a16="http://schemas.microsoft.com/office/drawing/2014/main" id="{60F08E22-D0C2-8521-913B-DB6E4397BBC2}"/>
            </a:ext>
          </a:extLst>
        </xdr:cNvPr>
        <xdr:cNvSpPr txBox="1"/>
      </xdr:nvSpPr>
      <xdr:spPr>
        <a:xfrm>
          <a:off x="17907001" y="1293011"/>
          <a:ext cx="8413749" cy="177615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13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 Compensated Absence Exceptions</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3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3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GASB 101 identifies categories of compensated absences that should </a:t>
          </a:r>
          <a:r>
            <a:rPr kumimoji="0" lang="en-US" sz="13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not</a:t>
          </a:r>
          <a:r>
            <a:rPr kumimoji="0" lang="en-US" sz="13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be included in the compensated absence liability calculation. The data table in this worksheet already populates answers for the types of leave explicitly named in GASB 101. However, you will need to determine if any other types of leave should be considered exceptions.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3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8730</xdr:colOff>
      <xdr:row>3</xdr:row>
      <xdr:rowOff>211139</xdr:rowOff>
    </xdr:from>
    <xdr:to>
      <xdr:col>5</xdr:col>
      <xdr:colOff>1961356</xdr:colOff>
      <xdr:row>8</xdr:row>
      <xdr:rowOff>428625</xdr:rowOff>
    </xdr:to>
    <xdr:sp macro="" textlink="">
      <xdr:nvSpPr>
        <xdr:cNvPr id="2" name="TextBox 1">
          <a:extLst>
            <a:ext uri="{FF2B5EF4-FFF2-40B4-BE49-F238E27FC236}">
              <a16:creationId xmlns:a16="http://schemas.microsoft.com/office/drawing/2014/main" id="{D63E79AD-56C7-5A5D-D626-CEC09E211E0B}"/>
            </a:ext>
          </a:extLst>
        </xdr:cNvPr>
        <xdr:cNvSpPr txBox="1"/>
      </xdr:nvSpPr>
      <xdr:spPr>
        <a:xfrm>
          <a:off x="1485105" y="1199358"/>
          <a:ext cx="12311064" cy="3063080"/>
        </a:xfrm>
        <a:prstGeom prst="rect">
          <a:avLst/>
        </a:prstGeom>
        <a:solidFill>
          <a:schemeClr val="lt1"/>
        </a:solidFill>
        <a:ln w="19050" cmpd="sng">
          <a:solidFill>
            <a:srgbClr val="53565A"/>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300" i="1">
              <a:latin typeface="Arial" panose="020B0604020202020204" pitchFamily="34" charset="0"/>
              <a:cs typeface="Arial" panose="020B0604020202020204" pitchFamily="34" charset="0"/>
            </a:rPr>
            <a:t>The first three steps have resulted in a list of compensated absences to be considered for inclusion in the liability calculation, as seen below. The final step in this template is to evaluate these compensated absences using the recognition criteria presented in paragraph 9 of GASB 101. </a:t>
          </a:r>
        </a:p>
        <a:p>
          <a:pPr algn="l"/>
          <a:endParaRPr lang="en-US" sz="1300" i="1">
            <a:latin typeface="Arial" panose="020B0604020202020204" pitchFamily="34" charset="0"/>
            <a:cs typeface="Arial" panose="020B0604020202020204" pitchFamily="34" charset="0"/>
          </a:endParaRPr>
        </a:p>
        <a:p>
          <a:pPr algn="l">
            <a:spcAft>
              <a:spcPts val="800"/>
            </a:spcAft>
          </a:pPr>
          <a:r>
            <a:rPr lang="en-US" sz="1300" b="1" i="1">
              <a:latin typeface="Arial" panose="020B0604020202020204" pitchFamily="34" charset="0"/>
              <a:cs typeface="Arial" panose="020B0604020202020204" pitchFamily="34" charset="0"/>
            </a:rPr>
            <a:t>Instructions for STEP 4:</a:t>
          </a:r>
        </a:p>
        <a:p>
          <a:pPr marL="228600" indent="-228600" algn="l">
            <a:spcAft>
              <a:spcPts val="800"/>
            </a:spcAft>
            <a:buClr>
              <a:srgbClr val="64A70B"/>
            </a:buClr>
            <a:buSzPct val="90000"/>
            <a:buFont typeface="+mj-lt"/>
            <a:buAutoNum type="arabicPeriod"/>
          </a:pPr>
          <a:r>
            <a:rPr lang="en-US" sz="1300" i="1">
              <a:latin typeface="Arial" panose="020B0604020202020204" pitchFamily="34" charset="0"/>
              <a:cs typeface="Arial" panose="020B0604020202020204" pitchFamily="34" charset="0"/>
            </a:rPr>
            <a:t>For most types of leave</a:t>
          </a:r>
          <a:r>
            <a:rPr lang="en-US" sz="1300" i="1" baseline="0">
              <a:latin typeface="Arial" panose="020B0604020202020204" pitchFamily="34" charset="0"/>
              <a:cs typeface="Arial" panose="020B0604020202020204" pitchFamily="34" charset="0"/>
            </a:rPr>
            <a:t>, the questions will be answered for you and the cells in </a:t>
          </a:r>
          <a:r>
            <a:rPr lang="en-US" sz="1300" b="1" i="1" baseline="0">
              <a:latin typeface="Arial" panose="020B0604020202020204" pitchFamily="34" charset="0"/>
              <a:cs typeface="Arial" panose="020B0604020202020204" pitchFamily="34" charset="0"/>
            </a:rPr>
            <a:t>Columns D, E, and F </a:t>
          </a:r>
          <a:r>
            <a:rPr lang="en-US" sz="1300" i="1" baseline="0">
              <a:latin typeface="Arial" panose="020B0604020202020204" pitchFamily="34" charset="0"/>
              <a:cs typeface="Arial" panose="020B0604020202020204" pitchFamily="34" charset="0"/>
            </a:rPr>
            <a:t>will be grayed out. Do not worry about changing this information - the work has already been done for you!</a:t>
          </a:r>
        </a:p>
        <a:p>
          <a:pPr marL="800100" lvl="1" indent="-342900" algn="l">
            <a:spcAft>
              <a:spcPts val="800"/>
            </a:spcAft>
            <a:buClr>
              <a:srgbClr val="64A70B"/>
            </a:buClr>
            <a:buSzPct val="90000"/>
            <a:buFont typeface="+mj-lt"/>
            <a:buAutoNum type="alphaLcPeriod"/>
          </a:pPr>
          <a:r>
            <a:rPr kumimoji="0" lang="en-US" sz="13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If you manually added any types of leave in STEP 1 and they were carried forward past STEPS 2 and 3, the </a:t>
          </a:r>
          <a:r>
            <a:rPr lang="en-US" sz="1300" i="1">
              <a:latin typeface="Arial" panose="020B0604020202020204" pitchFamily="34" charset="0"/>
              <a:cs typeface="Arial" panose="020B0604020202020204" pitchFamily="34" charset="0"/>
            </a:rPr>
            <a:t>cells in </a:t>
          </a:r>
          <a:r>
            <a:rPr lang="en-US" sz="1300" b="1" i="1">
              <a:latin typeface="Arial" panose="020B0604020202020204" pitchFamily="34" charset="0"/>
              <a:cs typeface="Arial" panose="020B0604020202020204" pitchFamily="34" charset="0"/>
            </a:rPr>
            <a:t>Columns</a:t>
          </a:r>
          <a:r>
            <a:rPr lang="en-US" sz="1300" b="1" i="1" baseline="0">
              <a:latin typeface="Arial" panose="020B0604020202020204" pitchFamily="34" charset="0"/>
              <a:cs typeface="Arial" panose="020B0604020202020204" pitchFamily="34" charset="0"/>
            </a:rPr>
            <a:t> D, E, and F</a:t>
          </a:r>
          <a:r>
            <a:rPr lang="en-US" sz="1300" i="1" baseline="0">
              <a:latin typeface="Arial" panose="020B0604020202020204" pitchFamily="34" charset="0"/>
              <a:cs typeface="Arial" panose="020B0604020202020204" pitchFamily="34" charset="0"/>
            </a:rPr>
            <a:t> are not grayed out. Use the dropdown options to answer questions 1, 2, and 3. Utilize your agency's documented leave policies to assist you.</a:t>
          </a:r>
        </a:p>
        <a:p>
          <a:pPr marL="800100" lvl="1" indent="-342900" algn="l">
            <a:spcAft>
              <a:spcPts val="800"/>
            </a:spcAft>
            <a:buClr>
              <a:srgbClr val="64A70B"/>
            </a:buClr>
            <a:buSzPct val="90000"/>
            <a:buFont typeface="+mj-lt"/>
            <a:buAutoNum type="alphaLcPeriod"/>
          </a:pPr>
          <a:r>
            <a:rPr lang="en-US" sz="1300" i="1" baseline="0">
              <a:solidFill>
                <a:srgbClr val="FF0000"/>
              </a:solidFill>
              <a:latin typeface="Arial" panose="020B0604020202020204" pitchFamily="34" charset="0"/>
              <a:cs typeface="Arial" panose="020B0604020202020204" pitchFamily="34" charset="0"/>
            </a:rPr>
            <a:t>If your agency has types of leave beyond those pre-populated that you have carried forward to STEP 4 and which you believe meets the recognition criteria, contact the Department of Finance and Administration for further discussion and instruction. </a:t>
          </a:r>
        </a:p>
        <a:p>
          <a:pPr marL="228600" indent="-228600">
            <a:buClr>
              <a:srgbClr val="64A70B"/>
            </a:buClr>
            <a:buSzPct val="90000"/>
            <a:buFont typeface="+mj-lt"/>
            <a:buAutoNum type="arabicPeriod" startAt="2"/>
          </a:pPr>
          <a:r>
            <a:rPr lang="en-US" sz="1300" i="1">
              <a:solidFill>
                <a:schemeClr val="dk1"/>
              </a:solidFill>
              <a:effectLst/>
              <a:latin typeface="Arial" panose="020B0604020202020204" pitchFamily="34" charset="0"/>
              <a:ea typeface="+mn-ea"/>
              <a:cs typeface="Arial" panose="020B0604020202020204" pitchFamily="34" charset="0"/>
            </a:rPr>
            <a:t>Use the "Notes" column to document any pertinent information or determinations made.</a:t>
          </a:r>
          <a:endParaRPr lang="en-US" sz="1300">
            <a:effectLst/>
            <a:latin typeface="Arial" panose="020B0604020202020204" pitchFamily="34" charset="0"/>
            <a:cs typeface="Arial" panose="020B0604020202020204" pitchFamily="34" charset="0"/>
          </a:endParaRPr>
        </a:p>
      </xdr:txBody>
    </xdr:sp>
    <xdr:clientData/>
  </xdr:twoCellAnchor>
  <xdr:twoCellAnchor editAs="oneCell">
    <xdr:from>
      <xdr:col>2</xdr:col>
      <xdr:colOff>122239</xdr:colOff>
      <xdr:row>9</xdr:row>
      <xdr:rowOff>255850</xdr:rowOff>
    </xdr:from>
    <xdr:to>
      <xdr:col>2</xdr:col>
      <xdr:colOff>3360742</xdr:colOff>
      <xdr:row>11</xdr:row>
      <xdr:rowOff>217592</xdr:rowOff>
    </xdr:to>
    <xdr:sp macro="" textlink="">
      <xdr:nvSpPr>
        <xdr:cNvPr id="3" name="TextBox 2">
          <a:extLst>
            <a:ext uri="{FF2B5EF4-FFF2-40B4-BE49-F238E27FC236}">
              <a16:creationId xmlns:a16="http://schemas.microsoft.com/office/drawing/2014/main" id="{88661F52-1694-43F4-97C7-45404004998D}"/>
            </a:ext>
          </a:extLst>
        </xdr:cNvPr>
        <xdr:cNvSpPr txBox="1"/>
      </xdr:nvSpPr>
      <xdr:spPr>
        <a:xfrm>
          <a:off x="1582739" y="4341017"/>
          <a:ext cx="3238503" cy="850742"/>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a:latin typeface="Arial" panose="020B0604020202020204" pitchFamily="34" charset="0"/>
              <a:cs typeface="Arial" panose="020B0604020202020204" pitchFamily="34" charset="0"/>
            </a:rPr>
            <a:t>Column C </a:t>
          </a:r>
          <a:r>
            <a:rPr lang="en-US" sz="1100" baseline="0">
              <a:latin typeface="Arial" panose="020B0604020202020204" pitchFamily="34" charset="0"/>
              <a:cs typeface="Arial" panose="020B0604020202020204" pitchFamily="34" charset="0"/>
            </a:rPr>
            <a:t>uses a formula to automatically pull forward the types of leave listed in Column C of the "STEP 3 Exceptions" tab that are not scoped out of the liability (Column D).</a:t>
          </a:r>
          <a:endParaRPr lang="en-US" sz="1100">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731837</xdr:colOff>
      <xdr:row>3</xdr:row>
      <xdr:rowOff>199232</xdr:rowOff>
    </xdr:from>
    <xdr:to>
      <xdr:col>5</xdr:col>
      <xdr:colOff>2027238</xdr:colOff>
      <xdr:row>4</xdr:row>
      <xdr:rowOff>1285347</xdr:rowOff>
    </xdr:to>
    <xdr:sp macro="" textlink="">
      <xdr:nvSpPr>
        <xdr:cNvPr id="2" name="TextBox 1">
          <a:extLst>
            <a:ext uri="{FF2B5EF4-FFF2-40B4-BE49-F238E27FC236}">
              <a16:creationId xmlns:a16="http://schemas.microsoft.com/office/drawing/2014/main" id="{28EC149A-798C-795F-ECD0-DD06C3A9DF6B}"/>
            </a:ext>
          </a:extLst>
        </xdr:cNvPr>
        <xdr:cNvSpPr txBox="1"/>
      </xdr:nvSpPr>
      <xdr:spPr>
        <a:xfrm>
          <a:off x="1470025" y="1187451"/>
          <a:ext cx="11186319" cy="1295400"/>
        </a:xfrm>
        <a:prstGeom prst="rect">
          <a:avLst/>
        </a:prstGeom>
        <a:solidFill>
          <a:schemeClr val="lt1"/>
        </a:solidFill>
        <a:ln w="19050" cmpd="sng">
          <a:solidFill>
            <a:srgbClr val="53565A"/>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300" i="1">
              <a:latin typeface="Arial" panose="020B0604020202020204" pitchFamily="34" charset="0"/>
              <a:cs typeface="Arial" panose="020B0604020202020204" pitchFamily="34" charset="0"/>
            </a:rPr>
            <a:t>You have now completed all steps in the Compensated Absences Summary Template. The goal of these steps is to help you identify your</a:t>
          </a:r>
          <a:r>
            <a:rPr lang="en-US" sz="1300" i="1" baseline="0">
              <a:latin typeface="Arial" panose="020B0604020202020204" pitchFamily="34" charset="0"/>
              <a:cs typeface="Arial" panose="020B0604020202020204" pitchFamily="34" charset="0"/>
            </a:rPr>
            <a:t> agency's compensated absences that need to be included in the compensated absence liability calculation. </a:t>
          </a:r>
          <a:r>
            <a:rPr lang="en-US" sz="1300" i="1">
              <a:latin typeface="Arial" panose="020B0604020202020204" pitchFamily="34" charset="0"/>
              <a:cs typeface="Arial" panose="020B0604020202020204" pitchFamily="34" charset="0"/>
            </a:rPr>
            <a:t>This worksheet summarizes the compensated absences to be</a:t>
          </a:r>
          <a:r>
            <a:rPr lang="en-US" sz="1300" i="1" baseline="0">
              <a:latin typeface="Arial" panose="020B0604020202020204" pitchFamily="34" charset="0"/>
              <a:cs typeface="Arial" panose="020B0604020202020204" pitchFamily="34" charset="0"/>
            </a:rPr>
            <a:t> included in your liability calculation.</a:t>
          </a:r>
        </a:p>
        <a:p>
          <a:pPr algn="l"/>
          <a:endParaRPr lang="en-US" sz="1300" i="1" baseline="0">
            <a:latin typeface="Arial" panose="020B0604020202020204" pitchFamily="34" charset="0"/>
            <a:cs typeface="Arial" panose="020B0604020202020204" pitchFamily="34" charset="0"/>
          </a:endParaRPr>
        </a:p>
        <a:p>
          <a:pPr algn="l"/>
          <a:r>
            <a:rPr lang="en-US" sz="1300" i="1" baseline="0">
              <a:latin typeface="Arial" panose="020B0604020202020204" pitchFamily="34" charset="0"/>
              <a:cs typeface="Arial" panose="020B0604020202020204" pitchFamily="34" charset="0"/>
            </a:rPr>
            <a:t>There are no specific steps to complete in this worksheet other than to review the types of leave to ensure you agree with the determinations made and add any notes!</a:t>
          </a:r>
        </a:p>
        <a:p>
          <a:pPr algn="l"/>
          <a:endParaRPr lang="en-US" sz="1400" i="1">
            <a:latin typeface="Arial" panose="020B0604020202020204" pitchFamily="34" charset="0"/>
            <a:cs typeface="Arial" panose="020B0604020202020204" pitchFamily="34" charset="0"/>
          </a:endParaRPr>
        </a:p>
      </xdr:txBody>
    </xdr:sp>
    <xdr:clientData/>
  </xdr:twoCellAnchor>
  <xdr:twoCellAnchor editAs="oneCell">
    <xdr:from>
      <xdr:col>2</xdr:col>
      <xdr:colOff>166423</xdr:colOff>
      <xdr:row>5</xdr:row>
      <xdr:rowOff>782638</xdr:rowOff>
    </xdr:from>
    <xdr:to>
      <xdr:col>2</xdr:col>
      <xdr:colOff>3335866</xdr:colOff>
      <xdr:row>8</xdr:row>
      <xdr:rowOff>54082</xdr:rowOff>
    </xdr:to>
    <xdr:sp macro="" textlink="">
      <xdr:nvSpPr>
        <xdr:cNvPr id="3" name="TextBox 2">
          <a:extLst>
            <a:ext uri="{FF2B5EF4-FFF2-40B4-BE49-F238E27FC236}">
              <a16:creationId xmlns:a16="http://schemas.microsoft.com/office/drawing/2014/main" id="{CD9BE6C0-65BC-4E82-85C9-F4905C48866C}"/>
            </a:ext>
          </a:extLst>
        </xdr:cNvPr>
        <xdr:cNvSpPr txBox="1"/>
      </xdr:nvSpPr>
      <xdr:spPr>
        <a:xfrm>
          <a:off x="1648090" y="3290888"/>
          <a:ext cx="3169443" cy="858944"/>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a:latin typeface="Arial" panose="020B0604020202020204" pitchFamily="34" charset="0"/>
              <a:cs typeface="Arial" panose="020B0604020202020204" pitchFamily="34" charset="0"/>
            </a:rPr>
            <a:t>Column C </a:t>
          </a:r>
          <a:r>
            <a:rPr lang="en-US" sz="1100" baseline="0">
              <a:latin typeface="Arial" panose="020B0604020202020204" pitchFamily="34" charset="0"/>
              <a:cs typeface="Arial" panose="020B0604020202020204" pitchFamily="34" charset="0"/>
            </a:rPr>
            <a:t>uses a formula to automatically pull forward the types of leave listed in Column C of the "STEP 4 Recognition Criteria" tab that meet all three recognition criteria (Column G).</a:t>
          </a:r>
          <a:endParaRPr lang="en-US" sz="1100">
            <a:latin typeface="Arial" panose="020B0604020202020204" pitchFamily="34" charset="0"/>
            <a:cs typeface="Arial" panose="020B0604020202020204" pitchFamily="34" charset="0"/>
          </a:endParaRPr>
        </a:p>
      </xdr:txBody>
    </xdr:sp>
    <xdr:clientData/>
  </xdr:twoCellAnchor>
  <xdr:twoCellAnchor>
    <xdr:from>
      <xdr:col>3</xdr:col>
      <xdr:colOff>1393031</xdr:colOff>
      <xdr:row>5</xdr:row>
      <xdr:rowOff>847990</xdr:rowOff>
    </xdr:from>
    <xdr:to>
      <xdr:col>5</xdr:col>
      <xdr:colOff>1430074</xdr:colOff>
      <xdr:row>8</xdr:row>
      <xdr:rowOff>30428</xdr:rowOff>
    </xdr:to>
    <xdr:grpSp>
      <xdr:nvGrpSpPr>
        <xdr:cNvPr id="5" name="Group 4">
          <a:extLst>
            <a:ext uri="{FF2B5EF4-FFF2-40B4-BE49-F238E27FC236}">
              <a16:creationId xmlns:a16="http://schemas.microsoft.com/office/drawing/2014/main" id="{69BAEB41-7701-C868-9587-39BCAE2FE474}"/>
            </a:ext>
          </a:extLst>
        </xdr:cNvPr>
        <xdr:cNvGrpSpPr/>
      </xdr:nvGrpSpPr>
      <xdr:grpSpPr>
        <a:xfrm>
          <a:off x="6339681" y="3349890"/>
          <a:ext cx="5745693" cy="763588"/>
          <a:chOff x="6335448" y="3257815"/>
          <a:chExt cx="5741459" cy="773113"/>
        </a:xfrm>
      </xdr:grpSpPr>
      <xdr:sp macro="" textlink="">
        <xdr:nvSpPr>
          <xdr:cNvPr id="4" name="TextBox 3">
            <a:extLst>
              <a:ext uri="{FF2B5EF4-FFF2-40B4-BE49-F238E27FC236}">
                <a16:creationId xmlns:a16="http://schemas.microsoft.com/office/drawing/2014/main" id="{2B76DF46-3D22-4E35-A226-549604EC2E1E}"/>
              </a:ext>
            </a:extLst>
          </xdr:cNvPr>
          <xdr:cNvSpPr txBox="1"/>
        </xdr:nvSpPr>
        <xdr:spPr>
          <a:xfrm>
            <a:off x="7890934" y="3257815"/>
            <a:ext cx="2553493" cy="663682"/>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Arial" panose="020B0604020202020204" pitchFamily="34" charset="0"/>
                <a:cs typeface="Arial" panose="020B0604020202020204" pitchFamily="34" charset="0"/>
              </a:rPr>
              <a:t>Columns D, E, and F use a formula to pull information from Columns D, E, and F in "STEP 2 Identify Comp Abs."</a:t>
            </a:r>
          </a:p>
        </xdr:txBody>
      </xdr:sp>
      <xdr:cxnSp macro="">
        <xdr:nvCxnSpPr>
          <xdr:cNvPr id="6" name="Connector: Elbow 5">
            <a:extLst>
              <a:ext uri="{FF2B5EF4-FFF2-40B4-BE49-F238E27FC236}">
                <a16:creationId xmlns:a16="http://schemas.microsoft.com/office/drawing/2014/main" id="{901C1AF5-A08E-FD4D-AECE-7B778E8A82F1}"/>
              </a:ext>
            </a:extLst>
          </xdr:cNvPr>
          <xdr:cNvCxnSpPr/>
        </xdr:nvCxnSpPr>
        <xdr:spPr>
          <a:xfrm>
            <a:off x="10437019" y="3615190"/>
            <a:ext cx="1639888" cy="401979"/>
          </a:xfrm>
          <a:prstGeom prst="bentConnector3">
            <a:avLst>
              <a:gd name="adj1" fmla="val 100097"/>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Connector: Elbow 9">
            <a:extLst>
              <a:ext uri="{FF2B5EF4-FFF2-40B4-BE49-F238E27FC236}">
                <a16:creationId xmlns:a16="http://schemas.microsoft.com/office/drawing/2014/main" id="{0D8812A8-44C1-8A86-59BA-38A589F60DBD}"/>
              </a:ext>
            </a:extLst>
          </xdr:cNvPr>
          <xdr:cNvCxnSpPr/>
        </xdr:nvCxnSpPr>
        <xdr:spPr>
          <a:xfrm rot="10800000" flipV="1">
            <a:off x="6335448" y="3622599"/>
            <a:ext cx="1555486" cy="408329"/>
          </a:xfrm>
          <a:prstGeom prst="bentConnector3">
            <a:avLst>
              <a:gd name="adj1" fmla="val 99796"/>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solidFill>
          <a:schemeClr val="lt1"/>
        </a:solidFill>
        <a:ln w="9525" cmpd="sng">
          <a:solidFill>
            <a:srgbClr val="53565A"/>
          </a:solidFill>
        </a:ln>
      </a:spPr>
      <a:bodyPr vertOverflow="clip" horzOverflow="clip" wrap="square" rtlCol="0" anchor="t"/>
      <a:lstStyle>
        <a:defPPr algn="l">
          <a:defRPr sz="1400">
            <a:latin typeface="Arial" panose="020B0604020202020204" pitchFamily="34" charset="0"/>
            <a:cs typeface="Arial" panose="020B0604020202020204" pitchFamily="34" charset="0"/>
          </a:defRPr>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74CA1-E65E-47F4-9564-2A224967B572}">
  <sheetPr>
    <tabColor rgb="FF115740"/>
  </sheetPr>
  <dimension ref="B1:X62"/>
  <sheetViews>
    <sheetView showGridLines="0" tabSelected="1" zoomScale="130" zoomScaleNormal="130" zoomScaleSheetLayoutView="70" workbookViewId="0"/>
  </sheetViews>
  <sheetFormatPr defaultColWidth="8.81640625" defaultRowHeight="14" x14ac:dyDescent="0.3"/>
  <cols>
    <col min="1" max="1" width="8.54296875" style="1" customWidth="1"/>
    <col min="2" max="2" width="61.26953125" style="1" customWidth="1"/>
    <col min="3" max="4" width="42.81640625" style="1" customWidth="1"/>
    <col min="5" max="5" width="40.453125" style="1" customWidth="1"/>
    <col min="6" max="6" width="38.6328125" style="1" customWidth="1"/>
    <col min="7" max="7" width="46.90625" style="1" customWidth="1"/>
    <col min="8" max="8" width="44.26953125" style="1" customWidth="1"/>
    <col min="9" max="9" width="43.90625" style="1" customWidth="1"/>
    <col min="10" max="10" width="44" style="1" customWidth="1"/>
    <col min="11" max="11" width="40.36328125" style="1" customWidth="1"/>
    <col min="12" max="12" width="20.08984375" style="1" customWidth="1"/>
    <col min="13" max="13" width="71" style="1" customWidth="1"/>
    <col min="14" max="14" width="42.26953125" style="1" hidden="1" customWidth="1"/>
    <col min="15" max="15" width="46" style="1" hidden="1" customWidth="1"/>
    <col min="16" max="16" width="19.26953125" style="1" bestFit="1" customWidth="1"/>
    <col min="17" max="17" width="18.7265625" style="1" bestFit="1" customWidth="1"/>
    <col min="18" max="18" width="18.7265625" style="1" customWidth="1"/>
    <col min="19" max="19" width="47.453125" style="1" bestFit="1" customWidth="1"/>
    <col min="20" max="20" width="23.1796875" style="1" customWidth="1"/>
    <col min="21" max="21" width="37.1796875" style="1" customWidth="1"/>
    <col min="22" max="24" width="46.453125" style="1" customWidth="1"/>
    <col min="25" max="16384" width="8.81640625" style="1"/>
  </cols>
  <sheetData>
    <row r="1" spans="2:24" x14ac:dyDescent="0.3">
      <c r="M1" s="4"/>
      <c r="O1" s="4"/>
    </row>
    <row r="2" spans="2:24" ht="14.5" thickBot="1" x14ac:dyDescent="0.35">
      <c r="M2" s="6"/>
      <c r="O2" s="6"/>
    </row>
    <row r="3" spans="2:24" x14ac:dyDescent="0.3">
      <c r="B3" s="10"/>
      <c r="C3" s="11"/>
      <c r="D3" s="11"/>
      <c r="E3" s="12"/>
      <c r="M3" s="6"/>
      <c r="O3" s="6"/>
    </row>
    <row r="4" spans="2:24" x14ac:dyDescent="0.3">
      <c r="B4" s="13"/>
      <c r="E4" s="14"/>
      <c r="M4" s="6"/>
      <c r="O4" s="6"/>
    </row>
    <row r="5" spans="2:24" ht="22.5" customHeight="1" x14ac:dyDescent="0.3">
      <c r="B5" s="77" t="s">
        <v>57</v>
      </c>
      <c r="C5" s="78"/>
      <c r="D5" s="78"/>
      <c r="E5" s="79"/>
      <c r="F5" s="8"/>
      <c r="M5" s="6"/>
      <c r="O5" s="6"/>
    </row>
    <row r="6" spans="2:24" ht="22.5" customHeight="1" x14ac:dyDescent="0.3">
      <c r="B6" s="77"/>
      <c r="C6" s="78"/>
      <c r="D6" s="78"/>
      <c r="E6" s="79"/>
      <c r="F6" s="8"/>
      <c r="M6" s="6"/>
      <c r="O6" s="6"/>
    </row>
    <row r="7" spans="2:24" ht="22.5" customHeight="1" x14ac:dyDescent="0.3">
      <c r="B7" s="77"/>
      <c r="C7" s="78"/>
      <c r="D7" s="78"/>
      <c r="E7" s="79"/>
      <c r="F7" s="8"/>
      <c r="M7" s="6"/>
      <c r="O7" s="6"/>
    </row>
    <row r="8" spans="2:24" ht="22.5" customHeight="1" x14ac:dyDescent="0.3">
      <c r="B8" s="77"/>
      <c r="C8" s="78"/>
      <c r="D8" s="78"/>
      <c r="E8" s="79"/>
      <c r="F8" s="8"/>
    </row>
    <row r="9" spans="2:24" ht="22.5" customHeight="1" x14ac:dyDescent="0.3">
      <c r="B9" s="77"/>
      <c r="C9" s="78"/>
      <c r="D9" s="78"/>
      <c r="E9" s="79"/>
      <c r="F9" s="8"/>
    </row>
    <row r="10" spans="2:24" ht="14" customHeight="1" x14ac:dyDescent="0.3">
      <c r="B10" s="77"/>
      <c r="C10" s="78"/>
      <c r="D10" s="78"/>
      <c r="E10" s="79"/>
      <c r="F10" s="8"/>
      <c r="M10" s="2"/>
      <c r="N10" s="7" t="s">
        <v>9</v>
      </c>
      <c r="O10" s="7" t="s">
        <v>1</v>
      </c>
      <c r="P10" s="2"/>
      <c r="Q10" s="2"/>
      <c r="R10" s="2"/>
      <c r="S10" s="2"/>
      <c r="T10" s="2"/>
      <c r="U10" s="5"/>
    </row>
    <row r="11" spans="2:24" ht="14" customHeight="1" x14ac:dyDescent="0.3">
      <c r="B11" s="77"/>
      <c r="C11" s="78"/>
      <c r="D11" s="78"/>
      <c r="E11" s="79"/>
      <c r="F11" s="8"/>
      <c r="M11" s="2"/>
      <c r="N11" s="7" t="s">
        <v>10</v>
      </c>
      <c r="O11" s="7" t="s">
        <v>1</v>
      </c>
      <c r="U11" s="5"/>
      <c r="V11" s="5"/>
      <c r="W11" s="5"/>
      <c r="X11" s="5"/>
    </row>
    <row r="12" spans="2:24" ht="14" customHeight="1" x14ac:dyDescent="0.3">
      <c r="B12" s="77"/>
      <c r="C12" s="78"/>
      <c r="D12" s="78"/>
      <c r="E12" s="79"/>
      <c r="F12" s="8"/>
      <c r="M12" s="2"/>
      <c r="N12" s="7" t="s">
        <v>3</v>
      </c>
      <c r="O12" s="7" t="s">
        <v>1</v>
      </c>
      <c r="U12" s="5"/>
      <c r="V12" s="5"/>
      <c r="W12" s="5"/>
      <c r="X12" s="5"/>
    </row>
    <row r="13" spans="2:24" ht="14" customHeight="1" x14ac:dyDescent="0.3">
      <c r="B13" s="77"/>
      <c r="C13" s="78"/>
      <c r="D13" s="78"/>
      <c r="E13" s="79"/>
      <c r="F13" s="8"/>
      <c r="M13" s="2"/>
      <c r="N13" s="7" t="s">
        <v>4</v>
      </c>
      <c r="O13" s="7" t="s">
        <v>5</v>
      </c>
      <c r="U13" s="5"/>
      <c r="V13" s="5"/>
      <c r="W13" s="5"/>
      <c r="X13" s="5"/>
    </row>
    <row r="14" spans="2:24" ht="14" customHeight="1" x14ac:dyDescent="0.3">
      <c r="B14" s="77"/>
      <c r="C14" s="78"/>
      <c r="D14" s="78"/>
      <c r="E14" s="79"/>
      <c r="F14" s="8"/>
      <c r="M14" s="2"/>
      <c r="N14" s="7" t="s">
        <v>6</v>
      </c>
      <c r="O14" s="7" t="s">
        <v>5</v>
      </c>
      <c r="U14" s="5"/>
      <c r="V14" s="5"/>
      <c r="W14" s="5"/>
      <c r="X14" s="5"/>
    </row>
    <row r="15" spans="2:24" ht="14" customHeight="1" x14ac:dyDescent="0.3">
      <c r="B15" s="77"/>
      <c r="C15" s="78"/>
      <c r="D15" s="78"/>
      <c r="E15" s="79"/>
      <c r="F15" s="8"/>
      <c r="M15" s="2"/>
      <c r="N15" s="7" t="s">
        <v>7</v>
      </c>
      <c r="O15" s="7" t="s">
        <v>5</v>
      </c>
      <c r="U15" s="5"/>
      <c r="V15" s="5"/>
      <c r="W15" s="5"/>
      <c r="X15" s="5"/>
    </row>
    <row r="16" spans="2:24" ht="14.5" thickBot="1" x14ac:dyDescent="0.35">
      <c r="B16" s="80"/>
      <c r="C16" s="81"/>
      <c r="D16" s="81"/>
      <c r="E16" s="82"/>
      <c r="M16" s="2"/>
      <c r="U16" s="5"/>
      <c r="V16" s="3"/>
      <c r="W16" s="3"/>
      <c r="X16" s="3"/>
    </row>
    <row r="17" spans="13:24" x14ac:dyDescent="0.3">
      <c r="M17" s="2"/>
      <c r="U17" s="5"/>
      <c r="V17" s="3"/>
      <c r="W17" s="3"/>
      <c r="X17" s="3"/>
    </row>
    <row r="18" spans="13:24" x14ac:dyDescent="0.3">
      <c r="M18" s="2"/>
      <c r="P18" s="3"/>
      <c r="Q18" s="3"/>
      <c r="R18" s="3"/>
      <c r="S18" s="3"/>
      <c r="T18" s="3"/>
      <c r="U18" s="5"/>
      <c r="V18" s="3"/>
      <c r="W18" s="3"/>
      <c r="X18" s="3"/>
    </row>
    <row r="19" spans="13:24" x14ac:dyDescent="0.3">
      <c r="M19" s="2"/>
      <c r="P19" s="3"/>
      <c r="Q19" s="3"/>
      <c r="R19" s="3"/>
      <c r="S19" s="3"/>
      <c r="T19" s="3"/>
      <c r="U19" s="5"/>
      <c r="V19" s="3"/>
      <c r="W19" s="3"/>
      <c r="X19" s="3"/>
    </row>
    <row r="20" spans="13:24" x14ac:dyDescent="0.3">
      <c r="M20" s="2"/>
      <c r="P20" s="3"/>
      <c r="Q20" s="3"/>
      <c r="R20" s="3"/>
      <c r="S20" s="3"/>
      <c r="T20" s="3"/>
      <c r="U20" s="5"/>
      <c r="V20" s="3"/>
      <c r="W20" s="3"/>
      <c r="X20" s="3"/>
    </row>
    <row r="21" spans="13:24" x14ac:dyDescent="0.3">
      <c r="M21" s="2"/>
      <c r="P21" s="3"/>
      <c r="Q21" s="3"/>
      <c r="R21" s="3"/>
      <c r="S21" s="3"/>
      <c r="T21" s="3"/>
      <c r="U21" s="5"/>
      <c r="V21" s="3"/>
      <c r="W21" s="3"/>
      <c r="X21" s="3"/>
    </row>
    <row r="61" spans="13:21" ht="14.5" customHeight="1" x14ac:dyDescent="0.3">
      <c r="M61" s="75"/>
      <c r="N61" s="76"/>
      <c r="O61" s="76"/>
      <c r="P61" s="76"/>
      <c r="Q61" s="76"/>
      <c r="R61" s="76"/>
      <c r="S61" s="76"/>
      <c r="T61" s="76"/>
      <c r="U61" s="76"/>
    </row>
    <row r="62" spans="13:21" ht="100.5" customHeight="1" x14ac:dyDescent="0.3">
      <c r="M62" s="76"/>
      <c r="N62" s="76"/>
      <c r="O62" s="76"/>
      <c r="P62" s="76"/>
      <c r="Q62" s="76"/>
      <c r="R62" s="76"/>
      <c r="S62" s="76"/>
      <c r="T62" s="76"/>
      <c r="U62" s="76"/>
    </row>
  </sheetData>
  <sheetProtection sheet="1" objects="1" scenarios="1"/>
  <mergeCells count="2">
    <mergeCell ref="M61:U62"/>
    <mergeCell ref="B5:E16"/>
  </mergeCells>
  <conditionalFormatting sqref="U10:U21">
    <cfRule type="expression" dxfId="27" priority="2">
      <formula>U10=" "</formula>
    </cfRule>
    <cfRule type="expression" dxfId="26" priority="3">
      <formula>U10="Is not a SBITA under GASB 96"</formula>
    </cfRule>
    <cfRule type="expression" dxfId="25" priority="4">
      <formula>U10="Needs additional evaluation"</formula>
    </cfRule>
    <cfRule type="expression" dxfId="24" priority="5">
      <formula>U10="Carry to SBITA Inventory tab for further analysis"</formula>
    </cfRule>
  </conditionalFormatting>
  <dataValidations count="4">
    <dataValidation type="list" allowBlank="1" showInputMessage="1" showErrorMessage="1" sqref="Q10:Q21" xr:uid="{C9046EA0-E85C-4DF1-9567-B90040B5F9A3}">
      <formula1>"Subscription, Perpetual, Unsure"</formula1>
    </dataValidation>
    <dataValidation type="list" allowBlank="1" showInputMessage="1" showErrorMessage="1" sqref="R10:R21 P10:P21" xr:uid="{F95920F1-4049-4BD5-AB43-BDC769E5CE11}">
      <formula1>"Yes, No, Unsure"</formula1>
    </dataValidation>
    <dataValidation type="list" allowBlank="1" showInputMessage="1" showErrorMessage="1" sqref="T10:T21" xr:uid="{DE74174F-C0D4-4946-8E36-EBB8FA0D5CB7}">
      <formula1>"Fair Value, Free/Substantial Discount, Unsure"</formula1>
    </dataValidation>
    <dataValidation type="list" allowBlank="1" showInputMessage="1" showErrorMessage="1" sqref="S10:S21" xr:uid="{1E378E6E-88B9-4CED-896F-B87602EEFDF3}">
      <formula1>"Fixed or Variable on Index/Rate, Variable or Dependent on User Licenses, Unsure"</formula1>
    </dataValidation>
  </dataValidations>
  <pageMargins left="0.7" right="0.7" top="0.75" bottom="0.75" header="0.3" footer="0.3"/>
  <pageSetup scale="29" orientation="portrait" horizontalDpi="1200" verticalDpi="1200" r:id="rId1"/>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DC6D4-A50A-4427-A6F4-83289BE0E291}">
  <sheetPr>
    <tabColor rgb="FFCCD5D2"/>
  </sheetPr>
  <dimension ref="C1:L125"/>
  <sheetViews>
    <sheetView showGridLines="0" topLeftCell="A6" zoomScale="90" zoomScaleNormal="90" zoomScaleSheetLayoutView="70" workbookViewId="0">
      <selection activeCell="F13" sqref="F13"/>
    </sheetView>
  </sheetViews>
  <sheetFormatPr defaultColWidth="8.81640625" defaultRowHeight="15.5" x14ac:dyDescent="0.35"/>
  <cols>
    <col min="1" max="2" width="10.453125" style="16" customWidth="1"/>
    <col min="3" max="3" width="49.7265625" style="16" customWidth="1"/>
    <col min="4" max="4" width="44.90625" style="16" customWidth="1"/>
    <col min="5" max="5" width="36.90625" style="16" customWidth="1"/>
    <col min="6" max="6" width="36.08984375" style="16" customWidth="1"/>
    <col min="7" max="8" width="21.81640625" style="16" customWidth="1"/>
    <col min="9" max="11" width="20.08984375" style="16" customWidth="1"/>
    <col min="12" max="12" width="21.6328125" style="16" customWidth="1"/>
    <col min="13" max="16384" width="8.81640625" style="16"/>
  </cols>
  <sheetData>
    <row r="1" spans="3:12" ht="21.5" customHeight="1" x14ac:dyDescent="0.35">
      <c r="D1" s="17"/>
    </row>
    <row r="2" spans="3:12" ht="21.5" customHeight="1" thickBot="1" x14ac:dyDescent="0.4">
      <c r="D2" s="18"/>
    </row>
    <row r="3" spans="3:12" ht="36" customHeight="1" thickBot="1" x14ac:dyDescent="0.4">
      <c r="C3" s="83" t="s">
        <v>14</v>
      </c>
      <c r="D3" s="84"/>
      <c r="E3" s="84"/>
      <c r="F3" s="85"/>
      <c r="I3" s="87" t="s">
        <v>32</v>
      </c>
      <c r="J3" s="88"/>
      <c r="K3" s="88"/>
      <c r="L3" s="89"/>
    </row>
    <row r="4" spans="3:12" ht="15.5" customHeight="1" x14ac:dyDescent="0.35">
      <c r="C4" s="19"/>
      <c r="D4" s="19"/>
      <c r="E4" s="19"/>
      <c r="F4" s="19"/>
    </row>
    <row r="5" spans="3:12" s="21" customFormat="1" ht="119.5" customHeight="1" x14ac:dyDescent="0.35">
      <c r="C5" s="20"/>
      <c r="D5" s="20"/>
      <c r="E5" s="20"/>
      <c r="F5" s="20"/>
      <c r="I5" s="22"/>
      <c r="J5" s="22"/>
      <c r="K5" s="22"/>
    </row>
    <row r="6" spans="3:12" s="21" customFormat="1" ht="106.5" customHeight="1" x14ac:dyDescent="0.35">
      <c r="C6" s="20"/>
      <c r="D6" s="20"/>
      <c r="E6" s="20"/>
      <c r="F6" s="20"/>
      <c r="I6" s="86"/>
      <c r="J6" s="86"/>
      <c r="K6" s="86"/>
    </row>
    <row r="7" spans="3:12" s="21" customFormat="1" ht="24.5" customHeight="1" thickBot="1" x14ac:dyDescent="0.4">
      <c r="C7" s="20"/>
      <c r="D7" s="20"/>
      <c r="E7" s="20"/>
      <c r="F7" s="20"/>
      <c r="I7" s="23"/>
      <c r="J7" s="23"/>
      <c r="K7" s="23"/>
    </row>
    <row r="8" spans="3:12" s="21" customFormat="1" ht="36.5" customHeight="1" thickBot="1" x14ac:dyDescent="0.4">
      <c r="C8" s="24" t="s">
        <v>58</v>
      </c>
      <c r="D8" s="25"/>
      <c r="E8" s="20"/>
      <c r="F8" s="20"/>
      <c r="I8" s="23"/>
      <c r="J8" s="23"/>
      <c r="K8" s="23"/>
    </row>
    <row r="9" spans="3:12" s="21" customFormat="1" ht="16.5" customHeight="1" thickBot="1" x14ac:dyDescent="0.4">
      <c r="C9" s="20"/>
      <c r="D9" s="20"/>
      <c r="E9" s="20"/>
      <c r="F9" s="20"/>
    </row>
    <row r="10" spans="3:12" s="21" customFormat="1" ht="37" customHeight="1" thickBot="1" x14ac:dyDescent="0.4">
      <c r="C10" s="26"/>
      <c r="D10" s="20"/>
      <c r="E10" s="20"/>
      <c r="F10" s="20"/>
      <c r="I10" s="16"/>
      <c r="J10" s="16"/>
      <c r="K10" s="16"/>
      <c r="L10" s="16"/>
    </row>
    <row r="11" spans="3:12" ht="37" customHeight="1" thickBot="1" x14ac:dyDescent="0.4"/>
    <row r="12" spans="3:12" ht="37.5" customHeight="1" thickBot="1" x14ac:dyDescent="0.4">
      <c r="C12" s="27" t="s">
        <v>8</v>
      </c>
      <c r="D12" s="28" t="s">
        <v>11</v>
      </c>
    </row>
    <row r="13" spans="3:12" ht="44.5" customHeight="1" thickBot="1" x14ac:dyDescent="0.4">
      <c r="C13" s="67" t="str">
        <f>IF($C$10="", "", IFERROR(IF(HLOOKUP($C$10, 'Data Validation'!$B$5:$D$22, ROW(A2), FALSE)=0, "", HLOOKUP($C$10, 'Data Validation'!$B$5:$D$22, ROW(A2), FALSE)), ""))</f>
        <v/>
      </c>
      <c r="D13" s="29"/>
    </row>
    <row r="14" spans="3:12" ht="44.5" customHeight="1" thickBot="1" x14ac:dyDescent="0.4">
      <c r="C14" s="67" t="str">
        <f>IF($C$10="", "", IFERROR(IF(HLOOKUP($C$10, 'Data Validation'!$B$5:$D$22, ROW(A3), FALSE)=0, "", HLOOKUP($C$10, 'Data Validation'!$B$5:$D$22, ROW(A3), FALSE)), ""))</f>
        <v/>
      </c>
      <c r="D14" s="29"/>
    </row>
    <row r="15" spans="3:12" ht="44.5" customHeight="1" thickBot="1" x14ac:dyDescent="0.4">
      <c r="C15" s="67" t="str">
        <f>IF($C$10="", "", IFERROR(IF(HLOOKUP($C$10, 'Data Validation'!$B$5:$D$22, ROW(A4), FALSE)=0, "", HLOOKUP($C$10, 'Data Validation'!$B$5:$D$22, ROW(A4), FALSE)), ""))</f>
        <v/>
      </c>
      <c r="D15" s="29"/>
    </row>
    <row r="16" spans="3:12" ht="44.5" customHeight="1" thickBot="1" x14ac:dyDescent="0.4">
      <c r="C16" s="67" t="str">
        <f>IF($C$10="", "", IFERROR(IF(HLOOKUP($C$10, 'Data Validation'!$B$5:$D$22, ROW(A5), FALSE)=0, "", HLOOKUP($C$10, 'Data Validation'!$B$5:$D$22, ROW(A5), FALSE)), ""))</f>
        <v/>
      </c>
      <c r="D16" s="29"/>
    </row>
    <row r="17" spans="3:5" ht="44.5" customHeight="1" thickBot="1" x14ac:dyDescent="0.4">
      <c r="C17" s="67" t="str">
        <f>IF($C$10="", "", IFERROR(IF(HLOOKUP($C$10, 'Data Validation'!$B$5:$D$22, ROW(A6), FALSE)=0, "", HLOOKUP($C$10, 'Data Validation'!$B$5:$D$22, ROW(A6), FALSE)), ""))</f>
        <v/>
      </c>
      <c r="D17" s="29"/>
    </row>
    <row r="18" spans="3:5" ht="44.5" customHeight="1" thickBot="1" x14ac:dyDescent="0.4">
      <c r="C18" s="67" t="str">
        <f>IF($C$10="", "", IFERROR(IF(HLOOKUP($C$10, 'Data Validation'!$B$5:$D$22, ROW(A7), FALSE)=0, "", HLOOKUP($C$10, 'Data Validation'!$B$5:$D$22, ROW(A7), FALSE)), ""))</f>
        <v/>
      </c>
      <c r="D18" s="29"/>
    </row>
    <row r="19" spans="3:5" ht="44.5" customHeight="1" thickBot="1" x14ac:dyDescent="0.4">
      <c r="C19" s="67" t="str">
        <f>IF($C$10="", "", IFERROR(IF(HLOOKUP($C$10, 'Data Validation'!$B$5:$D$22, ROW(A8), FALSE)=0, "", HLOOKUP($C$10, 'Data Validation'!$B$5:$D$22, ROW(A8), FALSE)), ""))</f>
        <v/>
      </c>
      <c r="D19" s="29"/>
    </row>
    <row r="20" spans="3:5" ht="44.5" customHeight="1" thickBot="1" x14ac:dyDescent="0.4">
      <c r="C20" s="67" t="str">
        <f>IF($C$10="", "", IFERROR(IF(HLOOKUP($C$10, 'Data Validation'!$B$5:$D$22, ROW(A9), FALSE)=0, "", HLOOKUP($C$10, 'Data Validation'!$B$5:$D$22, ROW(A9), FALSE)), ""))</f>
        <v/>
      </c>
      <c r="D20" s="29"/>
    </row>
    <row r="21" spans="3:5" ht="44.5" customHeight="1" thickBot="1" x14ac:dyDescent="0.4">
      <c r="C21" s="67" t="str">
        <f>IF($C$10="", "", IFERROR(IF(HLOOKUP($C$10, 'Data Validation'!$B$5:$D$22, ROW(A10), FALSE)=0, "", HLOOKUP($C$10, 'Data Validation'!$B$5:$D$22, ROW(A10), FALSE)), ""))</f>
        <v/>
      </c>
      <c r="D21" s="29"/>
    </row>
    <row r="22" spans="3:5" ht="44.5" customHeight="1" thickBot="1" x14ac:dyDescent="0.4">
      <c r="C22" s="67" t="str">
        <f>IF($C$10="", "", IFERROR(IF(HLOOKUP($C$10, 'Data Validation'!$B$5:$D$22, ROW(A11), FALSE)=0, "", HLOOKUP($C$10, 'Data Validation'!$B$5:$D$22, ROW(A11), FALSE)), ""))</f>
        <v/>
      </c>
      <c r="D22" s="29"/>
    </row>
    <row r="23" spans="3:5" ht="44.5" customHeight="1" thickBot="1" x14ac:dyDescent="0.4">
      <c r="C23" s="67" t="str">
        <f>IF($C$10="", "", IFERROR(IF(HLOOKUP($C$10, 'Data Validation'!$B$5:$D$22, ROW(A12), FALSE)=0, "", HLOOKUP($C$10, 'Data Validation'!$B$5:$D$22, ROW(A12), FALSE)), ""))</f>
        <v/>
      </c>
      <c r="D23" s="29"/>
    </row>
    <row r="24" spans="3:5" ht="44.5" customHeight="1" thickBot="1" x14ac:dyDescent="0.4">
      <c r="C24" s="67" t="str">
        <f>IF($C$10="", "", IFERROR(IF(HLOOKUP($C$10, 'Data Validation'!$B$5:$D$22, ROW(A13), FALSE)=0, "", HLOOKUP($C$10, 'Data Validation'!$B$5:$D$22, ROW(A13), FALSE)), ""))</f>
        <v/>
      </c>
      <c r="D24" s="29"/>
    </row>
    <row r="25" spans="3:5" ht="44.5" customHeight="1" thickBot="1" x14ac:dyDescent="0.4">
      <c r="C25" s="67" t="str">
        <f>IF($C$10="", "", IFERROR(IF(HLOOKUP($C$10, 'Data Validation'!$B$5:$D$22, ROW(A14), FALSE)=0, "", HLOOKUP($C$10, 'Data Validation'!$B$5:$D$22, ROW(A14), FALSE)), ""))</f>
        <v/>
      </c>
      <c r="D25" s="29"/>
      <c r="E25" s="30"/>
    </row>
    <row r="26" spans="3:5" ht="44.5" customHeight="1" thickBot="1" x14ac:dyDescent="0.4">
      <c r="C26" s="67" t="str">
        <f>IF($C$10="", "", IFERROR(IF(HLOOKUP($C$10, 'Data Validation'!$B$5:$D$22, ROW(A15), FALSE)=0, "", HLOOKUP($C$10, 'Data Validation'!$B$5:$D$22, ROW(A15), FALSE)), ""))</f>
        <v/>
      </c>
      <c r="D26" s="29"/>
      <c r="E26" s="30"/>
    </row>
    <row r="27" spans="3:5" ht="44.5" customHeight="1" thickBot="1" x14ac:dyDescent="0.4">
      <c r="C27" s="67" t="str">
        <f>IF($C$10="", "", IFERROR(IF(HLOOKUP($C$10, 'Data Validation'!$B$5:$D$22, ROW(A16), FALSE)=0, "", HLOOKUP($C$10, 'Data Validation'!$B$5:$D$22, ROW(A16), FALSE)), ""))</f>
        <v/>
      </c>
      <c r="D27" s="29"/>
      <c r="E27" s="30"/>
    </row>
    <row r="28" spans="3:5" ht="44.5" customHeight="1" thickBot="1" x14ac:dyDescent="0.4">
      <c r="C28" s="67" t="str">
        <f>IF($C$10="", "", IFERROR(IF(HLOOKUP($C$10, 'Data Validation'!$B$5:$D$22, ROW(A17), FALSE)=0, "", HLOOKUP($C$10, 'Data Validation'!$B$5:$D$22, ROW(A17), FALSE)), ""))</f>
        <v/>
      </c>
      <c r="D28" s="29"/>
      <c r="E28" s="30"/>
    </row>
    <row r="29" spans="3:5" ht="44.5" customHeight="1" thickBot="1" x14ac:dyDescent="0.4">
      <c r="C29" s="67" t="str">
        <f>IF($C$10="", "", IFERROR(IF(HLOOKUP($C$10, 'Data Validation'!$B$5:$D$22, ROW(A18), FALSE)=0, "", HLOOKUP($C$10, 'Data Validation'!$B$5:$D$22, ROW(A18), FALSE)), ""))</f>
        <v/>
      </c>
      <c r="D29" s="29"/>
      <c r="E29" s="30"/>
    </row>
    <row r="30" spans="3:5" ht="44.5" customHeight="1" thickBot="1" x14ac:dyDescent="0.4">
      <c r="C30" s="67" t="str">
        <f>IF($C$10="", "", IFERROR(IF(HLOOKUP($C$10, 'Data Validation'!$B$5:$D$22, ROW(A19), FALSE)=0, "", HLOOKUP($C$10, 'Data Validation'!$B$5:$D$22, ROW(A19), FALSE)), ""))</f>
        <v/>
      </c>
      <c r="D30" s="29"/>
      <c r="E30" s="30"/>
    </row>
    <row r="31" spans="3:5" ht="44.5" customHeight="1" thickBot="1" x14ac:dyDescent="0.4">
      <c r="C31" s="67" t="str">
        <f>IF($C$10="", "", IFERROR(IF(HLOOKUP($C$10, 'Data Validation'!$B$5:$D$22, ROW(A20), FALSE)=0, "", HLOOKUP($C$10, 'Data Validation'!$B$5:$D$22, ROW(A20), FALSE)), ""))</f>
        <v/>
      </c>
      <c r="D31" s="29"/>
      <c r="E31" s="30"/>
    </row>
    <row r="32" spans="3:5" ht="44.5" customHeight="1" thickBot="1" x14ac:dyDescent="0.4">
      <c r="C32" s="67" t="str">
        <f>IF($C$10="", "", IFERROR(IF(HLOOKUP($C$10, 'Data Validation'!$B$5:$D$22, ROW(A21), FALSE)=0, "", HLOOKUP($C$10, 'Data Validation'!$B$5:$D$22, ROW(A21), FALSE)), ""))</f>
        <v/>
      </c>
      <c r="D32" s="29"/>
      <c r="E32" s="30"/>
    </row>
    <row r="33" spans="3:5" ht="44.5" customHeight="1" thickBot="1" x14ac:dyDescent="0.4">
      <c r="C33" s="67" t="str">
        <f>IF($C$10="", "", IFERROR(IF(HLOOKUP($C$10, 'Data Validation'!$B$5:$D$22, ROW(A22), FALSE)=0, "", HLOOKUP($C$10, 'Data Validation'!$B$5:$D$22, ROW(A22), FALSE)), ""))</f>
        <v/>
      </c>
      <c r="D33" s="29"/>
      <c r="E33" s="30"/>
    </row>
    <row r="34" spans="3:5" ht="44.5" customHeight="1" thickBot="1" x14ac:dyDescent="0.4">
      <c r="C34" s="67" t="str">
        <f>IF($C$10="", "", IFERROR(IF(HLOOKUP($C$10, 'Data Validation'!$B$5:$D$22, ROW(A23), FALSE)=0, "", HLOOKUP($C$10, 'Data Validation'!$B$5:$D$22, ROW(A23), FALSE)), ""))</f>
        <v/>
      </c>
      <c r="D34" s="29"/>
      <c r="E34" s="30"/>
    </row>
    <row r="35" spans="3:5" ht="44.5" customHeight="1" thickBot="1" x14ac:dyDescent="0.4">
      <c r="C35" s="67" t="str">
        <f>IF($C$10="", "", IFERROR(IF(HLOOKUP($C$10, 'Data Validation'!$B$5:$D$22, ROW(A24), FALSE)=0, "", HLOOKUP($C$10, 'Data Validation'!$B$5:$D$22, ROW(A24), FALSE)), ""))</f>
        <v/>
      </c>
      <c r="D35" s="29"/>
      <c r="E35" s="30"/>
    </row>
    <row r="36" spans="3:5" ht="44.5" customHeight="1" thickBot="1" x14ac:dyDescent="0.4">
      <c r="C36" s="67" t="str">
        <f>IF($C$10="", "", IFERROR(IF(HLOOKUP($C$10, 'Data Validation'!$B$5:$D$22, ROW(A25), FALSE)=0, "", HLOOKUP($C$10, 'Data Validation'!$B$5:$D$22, ROW(A25), FALSE)), ""))</f>
        <v/>
      </c>
      <c r="D36" s="29"/>
    </row>
    <row r="37" spans="3:5" ht="44.5" customHeight="1" thickBot="1" x14ac:dyDescent="0.4">
      <c r="C37" s="67" t="str">
        <f>IF($C$10="", "", IFERROR(IF(HLOOKUP($C$10, 'Data Validation'!$B$5:$D$22, ROW(A26), FALSE)=0, "", HLOOKUP($C$10, 'Data Validation'!$B$5:$D$22, ROW(A26), FALSE)), ""))</f>
        <v/>
      </c>
      <c r="D37" s="29"/>
    </row>
    <row r="38" spans="3:5" ht="44.5" customHeight="1" thickBot="1" x14ac:dyDescent="0.4">
      <c r="C38" s="67" t="str">
        <f>IF($C$10="", "", IFERROR(IF(HLOOKUP($C$10, 'Data Validation'!$B$5:$D$22, ROW(A27), FALSE)=0, "", HLOOKUP($C$10, 'Data Validation'!$B$5:$D$22, ROW(A27), FALSE)), ""))</f>
        <v/>
      </c>
      <c r="D38" s="29"/>
    </row>
    <row r="39" spans="3:5" ht="44.5" customHeight="1" thickBot="1" x14ac:dyDescent="0.4">
      <c r="C39" s="67" t="str">
        <f>IF($C$10="", "", IFERROR(IF(HLOOKUP($C$10, 'Data Validation'!$B$5:$D$22, ROW(A28), FALSE)=0, "", HLOOKUP($C$10, 'Data Validation'!$B$5:$D$22, ROW(A28), FALSE)), ""))</f>
        <v/>
      </c>
      <c r="D39" s="29"/>
    </row>
    <row r="40" spans="3:5" ht="44.5" customHeight="1" thickBot="1" x14ac:dyDescent="0.4">
      <c r="C40" s="67" t="str">
        <f>IF($C$10="", "", IFERROR(IF(HLOOKUP($C$10, 'Data Validation'!$B$5:$D$22, ROW(A29), FALSE)=0, "", HLOOKUP($C$10, 'Data Validation'!$B$5:$D$22, ROW(A29), FALSE)), ""))</f>
        <v/>
      </c>
      <c r="D40" s="29"/>
    </row>
    <row r="41" spans="3:5" ht="44.5" customHeight="1" thickBot="1" x14ac:dyDescent="0.4">
      <c r="C41" s="67" t="str">
        <f>IF($C$10="", "", IFERROR(IF(HLOOKUP($C$10, 'Data Validation'!$B$5:$D$22, ROW(A30), FALSE)=0, "", HLOOKUP($C$10, 'Data Validation'!$B$5:$D$22, ROW(A30), FALSE)), ""))</f>
        <v/>
      </c>
      <c r="D41" s="29"/>
    </row>
    <row r="42" spans="3:5" ht="44.5" customHeight="1" thickBot="1" x14ac:dyDescent="0.4">
      <c r="C42" s="67" t="str">
        <f>IF($C$10="", "", IFERROR(IF(HLOOKUP($C$10, 'Data Validation'!$B$5:$D$22, ROW(A31), FALSE)=0, "", HLOOKUP($C$10, 'Data Validation'!$B$5:$D$22, ROW(A31), FALSE)), ""))</f>
        <v/>
      </c>
      <c r="D42" s="29"/>
    </row>
    <row r="43" spans="3:5" ht="44.5" customHeight="1" thickBot="1" x14ac:dyDescent="0.4">
      <c r="C43" s="67" t="str">
        <f>IF($C$10="", "", IFERROR(IF(HLOOKUP($C$10, 'Data Validation'!$B$5:$D$22, ROW(A32), FALSE)=0, "", HLOOKUP($C$10, 'Data Validation'!$B$5:$D$22, ROW(A32), FALSE)), ""))</f>
        <v/>
      </c>
      <c r="D43" s="29"/>
      <c r="E43" s="30"/>
    </row>
    <row r="44" spans="3:5" ht="44.5" customHeight="1" thickBot="1" x14ac:dyDescent="0.4">
      <c r="C44" s="68" t="str">
        <f>IF($C$10="", "", IFERROR(IF(HLOOKUP($C$10, 'Data Validation'!$B$5:$D$22, ROW(A33), FALSE)=0, "", HLOOKUP($C$10, 'Data Validation'!$B$5:$D$22, ROW(A33), FALSE)), ""))</f>
        <v/>
      </c>
      <c r="D44" s="31"/>
      <c r="E44" s="30"/>
    </row>
    <row r="45" spans="3:5" x14ac:dyDescent="0.35">
      <c r="D45" s="32"/>
      <c r="E45" s="30"/>
    </row>
    <row r="46" spans="3:5" x14ac:dyDescent="0.35">
      <c r="D46" s="32"/>
      <c r="E46" s="30"/>
    </row>
    <row r="47" spans="3:5" x14ac:dyDescent="0.35">
      <c r="D47" s="32"/>
      <c r="E47" s="30"/>
    </row>
    <row r="48" spans="3:5" x14ac:dyDescent="0.35">
      <c r="D48" s="32"/>
      <c r="E48" s="30"/>
    </row>
    <row r="49" spans="5:9" x14ac:dyDescent="0.35">
      <c r="E49" s="30"/>
    </row>
    <row r="50" spans="5:9" x14ac:dyDescent="0.35">
      <c r="E50" s="30"/>
    </row>
    <row r="51" spans="5:9" x14ac:dyDescent="0.35">
      <c r="E51" s="30"/>
    </row>
    <row r="52" spans="5:9" x14ac:dyDescent="0.35">
      <c r="E52" s="30"/>
    </row>
    <row r="53" spans="5:9" x14ac:dyDescent="0.35">
      <c r="E53" s="30"/>
      <c r="I53" s="30"/>
    </row>
    <row r="54" spans="5:9" x14ac:dyDescent="0.35">
      <c r="E54" s="30"/>
      <c r="I54" s="30"/>
    </row>
    <row r="55" spans="5:9" x14ac:dyDescent="0.35">
      <c r="E55" s="30"/>
      <c r="I55" s="30"/>
    </row>
    <row r="56" spans="5:9" x14ac:dyDescent="0.35">
      <c r="E56" s="30"/>
      <c r="I56" s="30"/>
    </row>
    <row r="57" spans="5:9" x14ac:dyDescent="0.35">
      <c r="E57" s="30"/>
      <c r="I57" s="30"/>
    </row>
    <row r="58" spans="5:9" x14ac:dyDescent="0.35">
      <c r="E58" s="30"/>
      <c r="I58" s="30"/>
    </row>
    <row r="59" spans="5:9" x14ac:dyDescent="0.35">
      <c r="E59" s="30"/>
      <c r="I59" s="30"/>
    </row>
    <row r="60" spans="5:9" x14ac:dyDescent="0.35">
      <c r="E60" s="30"/>
      <c r="I60" s="30"/>
    </row>
    <row r="61" spans="5:9" x14ac:dyDescent="0.35">
      <c r="E61" s="30"/>
      <c r="I61" s="30"/>
    </row>
    <row r="62" spans="5:9" x14ac:dyDescent="0.35">
      <c r="E62" s="30"/>
      <c r="I62" s="30"/>
    </row>
    <row r="63" spans="5:9" x14ac:dyDescent="0.35">
      <c r="E63" s="30"/>
      <c r="I63" s="33"/>
    </row>
    <row r="64" spans="5:9" x14ac:dyDescent="0.35">
      <c r="E64" s="30"/>
      <c r="I64" s="33"/>
    </row>
    <row r="65" spans="5:12" x14ac:dyDescent="0.35">
      <c r="E65" s="30"/>
      <c r="I65" s="33"/>
    </row>
    <row r="66" spans="5:12" x14ac:dyDescent="0.35">
      <c r="E66" s="30"/>
      <c r="I66" s="33"/>
    </row>
    <row r="67" spans="5:12" x14ac:dyDescent="0.35">
      <c r="E67" s="30"/>
      <c r="F67" s="30"/>
      <c r="I67" s="33"/>
    </row>
    <row r="68" spans="5:12" x14ac:dyDescent="0.35">
      <c r="E68" s="30"/>
      <c r="F68" s="30"/>
      <c r="G68" s="30"/>
      <c r="H68" s="30"/>
      <c r="I68" s="30"/>
      <c r="J68" s="33"/>
      <c r="K68" s="33"/>
      <c r="L68" s="33"/>
    </row>
    <row r="69" spans="5:12" x14ac:dyDescent="0.35">
      <c r="E69" s="30"/>
      <c r="F69" s="30"/>
      <c r="G69" s="30"/>
      <c r="H69" s="30"/>
      <c r="I69" s="30"/>
      <c r="J69" s="33"/>
      <c r="K69" s="33"/>
      <c r="L69" s="33"/>
    </row>
    <row r="70" spans="5:12" x14ac:dyDescent="0.35">
      <c r="E70" s="30"/>
      <c r="F70" s="30"/>
      <c r="G70" s="30"/>
      <c r="H70" s="30"/>
    </row>
    <row r="71" spans="5:12" x14ac:dyDescent="0.35">
      <c r="E71" s="30"/>
      <c r="F71" s="30"/>
      <c r="G71" s="30"/>
      <c r="H71" s="30"/>
    </row>
    <row r="72" spans="5:12" x14ac:dyDescent="0.35">
      <c r="E72" s="30"/>
      <c r="F72" s="30"/>
      <c r="G72" s="30"/>
      <c r="H72" s="30"/>
    </row>
    <row r="73" spans="5:12" x14ac:dyDescent="0.35">
      <c r="E73" s="30"/>
      <c r="F73" s="30"/>
      <c r="G73" s="30"/>
      <c r="H73" s="30"/>
    </row>
    <row r="74" spans="5:12" x14ac:dyDescent="0.35">
      <c r="E74" s="30"/>
      <c r="F74" s="30"/>
      <c r="G74" s="30"/>
      <c r="H74" s="30"/>
    </row>
    <row r="75" spans="5:12" x14ac:dyDescent="0.35">
      <c r="E75" s="30"/>
      <c r="F75" s="30"/>
      <c r="G75" s="30"/>
      <c r="H75" s="30"/>
    </row>
    <row r="76" spans="5:12" x14ac:dyDescent="0.35">
      <c r="E76" s="30"/>
      <c r="F76" s="30"/>
      <c r="G76" s="30"/>
      <c r="H76" s="30"/>
    </row>
    <row r="77" spans="5:12" x14ac:dyDescent="0.35">
      <c r="E77" s="30"/>
      <c r="F77" s="33"/>
      <c r="G77" s="30"/>
      <c r="H77" s="30"/>
    </row>
    <row r="78" spans="5:12" x14ac:dyDescent="0.35">
      <c r="E78" s="30"/>
      <c r="F78" s="33"/>
      <c r="G78" s="33"/>
      <c r="H78" s="33"/>
    </row>
    <row r="79" spans="5:12" x14ac:dyDescent="0.35">
      <c r="E79" s="30"/>
      <c r="F79" s="33"/>
      <c r="G79" s="33"/>
      <c r="H79" s="33"/>
    </row>
    <row r="80" spans="5:12" x14ac:dyDescent="0.35">
      <c r="E80" s="30"/>
      <c r="F80" s="33"/>
      <c r="G80" s="33"/>
      <c r="H80" s="33"/>
    </row>
    <row r="81" spans="5:8" x14ac:dyDescent="0.35">
      <c r="E81" s="30"/>
      <c r="F81" s="33"/>
      <c r="G81" s="33"/>
      <c r="H81" s="33"/>
    </row>
    <row r="82" spans="5:8" x14ac:dyDescent="0.35">
      <c r="E82" s="30"/>
      <c r="F82" s="33"/>
      <c r="G82" s="33"/>
      <c r="H82" s="33"/>
    </row>
    <row r="83" spans="5:8" x14ac:dyDescent="0.35">
      <c r="E83" s="33"/>
      <c r="F83" s="33"/>
      <c r="G83" s="33"/>
      <c r="H83" s="33"/>
    </row>
    <row r="84" spans="5:8" x14ac:dyDescent="0.35">
      <c r="E84" s="33"/>
      <c r="G84" s="33"/>
      <c r="H84" s="33"/>
    </row>
    <row r="109" spans="9:9" x14ac:dyDescent="0.35">
      <c r="I109" s="34"/>
    </row>
    <row r="110" spans="9:9" x14ac:dyDescent="0.35">
      <c r="I110" s="34"/>
    </row>
    <row r="123" spans="4:8" x14ac:dyDescent="0.35">
      <c r="F123" s="34"/>
    </row>
    <row r="124" spans="4:8" ht="14.5" customHeight="1" x14ac:dyDescent="0.35">
      <c r="D124" s="34"/>
      <c r="E124" s="34"/>
      <c r="F124" s="34"/>
      <c r="G124" s="34"/>
      <c r="H124" s="34"/>
    </row>
    <row r="125" spans="4:8" ht="100.5" customHeight="1" x14ac:dyDescent="0.35">
      <c r="D125" s="34"/>
      <c r="E125" s="34"/>
      <c r="G125" s="34"/>
      <c r="H125" s="34"/>
    </row>
  </sheetData>
  <sheetProtection sheet="1" objects="1" scenarios="1"/>
  <mergeCells count="3">
    <mergeCell ref="C3:F3"/>
    <mergeCell ref="I6:K6"/>
    <mergeCell ref="I3:L3"/>
  </mergeCells>
  <conditionalFormatting sqref="C13:C44">
    <cfRule type="expression" dxfId="23" priority="1">
      <formula>#REF!="See Unused Leave Table Below for Further Inquiry"</formula>
    </cfRule>
  </conditionalFormatting>
  <conditionalFormatting sqref="E25:E35 E43:E82 I68:I69">
    <cfRule type="expression" dxfId="22" priority="2">
      <formula>E25=" "</formula>
    </cfRule>
    <cfRule type="expression" dxfId="21" priority="3">
      <formula>E25="Is not a SBITA under GASB 96"</formula>
    </cfRule>
    <cfRule type="expression" dxfId="20" priority="4">
      <formula>E25="Needs additional evaluation"</formula>
    </cfRule>
    <cfRule type="expression" dxfId="19" priority="5">
      <formula>E25="Carry to SBITA Inventory tab for further analysis"</formula>
    </cfRule>
  </conditionalFormatting>
  <dataValidations count="4">
    <dataValidation type="list" allowBlank="1" showInputMessage="1" showErrorMessage="1" sqref="E83:E84" xr:uid="{12D412E8-96CE-46CF-A6A1-26EF3E46A03D}">
      <formula1>"Yes, No, Unsure"</formula1>
    </dataValidation>
    <dataValidation type="list" allowBlank="1" showInputMessage="1" showErrorMessage="1" sqref="F82:F83" xr:uid="{58C83D80-5935-4421-8D2B-73D29FDD0B51}">
      <formula1>"Fixed or Variable on Index/Rate, Variable or Dependent on User Licenses, Unsure"</formula1>
    </dataValidation>
    <dataValidation type="list" allowBlank="1" showInputMessage="1" showErrorMessage="1" sqref="G83:H84" xr:uid="{5B37B2C7-30BC-42BA-8582-F6B0B15D25CD}">
      <formula1>"Fair Value, Free/Substantial Discount, Unsure"</formula1>
    </dataValidation>
    <dataValidation type="list" allowBlank="1" showInputMessage="1" showErrorMessage="1" sqref="C10" xr:uid="{8BD133E9-4300-4E13-BE4D-2D02136E17E9}">
      <formula1>"Executive Branch,Legislative Branch,Judicial Branch"</formula1>
    </dataValidation>
  </dataValidations>
  <pageMargins left="0.7" right="0.7" top="0.75" bottom="0.75" header="0.3" footer="0.3"/>
  <pageSetup scale="29" orientation="portrait" horizontalDpi="1200" verticalDpi="1200" r:id="rId1"/>
  <customProperties>
    <customPr name="OrphanNamesChecke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EC513-5825-47DD-84A6-1BC4619A7D88}">
  <sheetPr>
    <tabColor rgb="FFCCD5D2"/>
  </sheetPr>
  <dimension ref="A1:Q111"/>
  <sheetViews>
    <sheetView showGridLines="0" zoomScale="80" zoomScaleNormal="80" zoomScaleSheetLayoutView="70" workbookViewId="0"/>
  </sheetViews>
  <sheetFormatPr defaultColWidth="8.81640625" defaultRowHeight="15.5" x14ac:dyDescent="0.35"/>
  <cols>
    <col min="1" max="2" width="10.453125" style="16" customWidth="1"/>
    <col min="3" max="3" width="49.7265625" style="16" customWidth="1"/>
    <col min="4" max="4" width="42.81640625" style="16" customWidth="1"/>
    <col min="5" max="5" width="42.26953125" style="16" customWidth="1"/>
    <col min="6" max="6" width="41.453125" style="16" customWidth="1"/>
    <col min="7" max="7" width="36.90625" style="16" customWidth="1"/>
    <col min="8" max="8" width="82.90625" style="16" customWidth="1"/>
    <col min="9" max="10" width="19.26953125" style="16" customWidth="1"/>
    <col min="11" max="14" width="20.26953125" style="16" customWidth="1"/>
    <col min="15" max="17" width="20.26953125" style="9" customWidth="1"/>
    <col min="18" max="16384" width="8.81640625" style="9"/>
  </cols>
  <sheetData>
    <row r="1" spans="3:17" ht="20" customHeight="1" x14ac:dyDescent="0.35"/>
    <row r="2" spans="3:17" ht="20" customHeight="1" thickBot="1" x14ac:dyDescent="0.4"/>
    <row r="3" spans="3:17" ht="36" customHeight="1" thickBot="1" x14ac:dyDescent="0.4">
      <c r="C3" s="91" t="s">
        <v>15</v>
      </c>
      <c r="D3" s="92"/>
      <c r="E3" s="92"/>
      <c r="F3" s="93"/>
      <c r="G3" s="19"/>
      <c r="K3" s="87" t="s">
        <v>32</v>
      </c>
      <c r="L3" s="88"/>
      <c r="M3" s="88"/>
      <c r="N3" s="89"/>
    </row>
    <row r="4" spans="3:17" ht="16.5" customHeight="1" x14ac:dyDescent="0.35">
      <c r="C4" s="19"/>
      <c r="D4" s="19"/>
      <c r="E4" s="19"/>
      <c r="F4" s="19"/>
      <c r="G4" s="19"/>
    </row>
    <row r="5" spans="3:17" ht="69" customHeight="1" x14ac:dyDescent="0.35">
      <c r="C5" s="22"/>
      <c r="D5" s="22"/>
      <c r="E5" s="22"/>
      <c r="F5" s="22"/>
      <c r="G5" s="20"/>
    </row>
    <row r="6" spans="3:17" ht="105.5" customHeight="1" x14ac:dyDescent="0.35">
      <c r="C6" s="22"/>
      <c r="D6" s="22"/>
      <c r="E6" s="22"/>
      <c r="F6" s="22"/>
      <c r="G6" s="20"/>
      <c r="I6" s="19"/>
      <c r="J6" s="19"/>
      <c r="K6" s="19"/>
      <c r="L6" s="19"/>
    </row>
    <row r="7" spans="3:17" ht="44.5" customHeight="1" x14ac:dyDescent="0.35">
      <c r="C7" s="22"/>
      <c r="D7" s="22"/>
      <c r="E7" s="22"/>
      <c r="F7" s="22"/>
      <c r="G7" s="20"/>
      <c r="I7" s="19"/>
      <c r="J7" s="19"/>
      <c r="K7" s="19"/>
      <c r="L7" s="19"/>
    </row>
    <row r="8" spans="3:17" ht="61" customHeight="1" thickBot="1" x14ac:dyDescent="0.4">
      <c r="C8" s="20"/>
      <c r="D8" s="20"/>
      <c r="E8" s="20"/>
      <c r="F8" s="20"/>
      <c r="G8" s="20"/>
    </row>
    <row r="9" spans="3:17" ht="37" customHeight="1" thickTop="1" thickBot="1" x14ac:dyDescent="0.4">
      <c r="C9" s="35"/>
      <c r="D9" s="35"/>
      <c r="E9" s="35"/>
      <c r="F9" s="35"/>
      <c r="G9" s="35"/>
      <c r="H9" s="35"/>
      <c r="I9" s="23"/>
      <c r="J9" s="23"/>
      <c r="K9" s="23"/>
      <c r="L9" s="23"/>
      <c r="P9" s="36"/>
      <c r="Q9" s="36"/>
    </row>
    <row r="10" spans="3:17" ht="63.5" customHeight="1" thickBot="1" x14ac:dyDescent="0.4">
      <c r="C10" s="37" t="s">
        <v>17</v>
      </c>
      <c r="D10" s="38" t="s">
        <v>73</v>
      </c>
      <c r="E10" s="38" t="s">
        <v>74</v>
      </c>
      <c r="F10" s="38" t="s">
        <v>33</v>
      </c>
      <c r="G10" s="39" t="s">
        <v>16</v>
      </c>
      <c r="H10" s="40" t="s">
        <v>11</v>
      </c>
      <c r="K10" s="41"/>
      <c r="L10" s="41"/>
    </row>
    <row r="11" spans="3:17" ht="71" customHeight="1" thickBot="1" x14ac:dyDescent="0.4">
      <c r="C11" s="42" t="str">
        <f>IF('STEP 1 Types of Leave'!C13="","",'STEP 1 Types of Leave'!C13)</f>
        <v/>
      </c>
      <c r="D11" s="69" t="str">
        <f>IFERROR(_xlfn.XLOOKUP($C11,'Data Validation'!$B$33:$B$58,'Data Validation'!$C$33:$C$58),"")</f>
        <v/>
      </c>
      <c r="E11" s="69" t="str">
        <f>IFERROR(_xlfn.XLOOKUP($C11,'Data Validation'!$B$33:$B$58,'Data Validation'!$D$33:$D$58),"")</f>
        <v/>
      </c>
      <c r="F11" s="69" t="str">
        <f>IFERROR(_xlfn.XLOOKUP($C11,'Data Validation'!$B$33:$B$58,'Data Validation'!$E$33:$E$58),"")</f>
        <v/>
      </c>
      <c r="G11" s="62" t="str">
        <f>IF(AND(D11="", E11="", F11=""), "", IF(AND(D11="No", E11="No", F11="No"), "Not a compensated absence", "Compensated absence"))</f>
        <v/>
      </c>
      <c r="H11" s="70" t="str">
        <f>IFERROR(IF(_xlfn.XLOOKUP($C11,'Data Validation'!$B$33:$B$58,'Data Validation'!$F$33:$F$58)="", "", _xlfn.XLOOKUP($C11,'Data Validation'!$B$33:$B$58,'Data Validation'!$F$33:$F$58)), "")</f>
        <v/>
      </c>
    </row>
    <row r="12" spans="3:17" ht="71" customHeight="1" thickBot="1" x14ac:dyDescent="0.4">
      <c r="C12" s="42" t="str">
        <f>IF('STEP 1 Types of Leave'!C14="","",'STEP 1 Types of Leave'!C14)</f>
        <v/>
      </c>
      <c r="D12" s="69" t="str">
        <f>IFERROR(_xlfn.XLOOKUP($C12,'Data Validation'!$B$33:$B$58,'Data Validation'!$C$33:$C$58),"")</f>
        <v/>
      </c>
      <c r="E12" s="69" t="str">
        <f>IFERROR(_xlfn.XLOOKUP($C12,'Data Validation'!$B$33:$B$58,'Data Validation'!$D$33:$D$58),"")</f>
        <v/>
      </c>
      <c r="F12" s="69" t="str">
        <f>IFERROR(_xlfn.XLOOKUP($C12,'Data Validation'!$B$33:$B$58,'Data Validation'!$E$33:$E$58),"")</f>
        <v/>
      </c>
      <c r="G12" s="62" t="str">
        <f t="shared" ref="G12:G35" si="0">IF(AND(D12="", E12="", F12=""), "", IF(AND(D12="No", E12="No", F12="No"), "Not a compensated absence", "Compensated absence"))</f>
        <v/>
      </c>
      <c r="H12" s="70" t="str">
        <f>IFERROR(IF(_xlfn.XLOOKUP($C12,'Data Validation'!$B$33:$B$58,'Data Validation'!$F$33:$F$58)="", "", _xlfn.XLOOKUP($C12,'Data Validation'!$B$33:$B$58,'Data Validation'!$F$33:$F$58)), "")</f>
        <v/>
      </c>
    </row>
    <row r="13" spans="3:17" ht="71" customHeight="1" thickBot="1" x14ac:dyDescent="0.4">
      <c r="C13" s="42" t="str">
        <f>IF('STEP 1 Types of Leave'!C15="","",'STEP 1 Types of Leave'!C15)</f>
        <v/>
      </c>
      <c r="D13" s="69" t="str">
        <f>IFERROR(_xlfn.XLOOKUP($C13,'Data Validation'!$B$33:$B$58,'Data Validation'!$C$33:$C$58),"")</f>
        <v/>
      </c>
      <c r="E13" s="69" t="str">
        <f>IFERROR(_xlfn.XLOOKUP($C13,'Data Validation'!$B$33:$B$58,'Data Validation'!$D$33:$D$58),"")</f>
        <v/>
      </c>
      <c r="F13" s="69" t="str">
        <f>IFERROR(_xlfn.XLOOKUP($C13,'Data Validation'!$B$33:$B$58,'Data Validation'!$E$33:$E$58),"")</f>
        <v/>
      </c>
      <c r="G13" s="62" t="str">
        <f t="shared" si="0"/>
        <v/>
      </c>
      <c r="H13" s="70" t="str">
        <f>IFERROR(IF(_xlfn.XLOOKUP($C13,'Data Validation'!$B$33:$B$58,'Data Validation'!$F$33:$F$58)="", "", _xlfn.XLOOKUP($C13,'Data Validation'!$B$33:$B$58,'Data Validation'!$F$33:$F$58)), "")</f>
        <v/>
      </c>
    </row>
    <row r="14" spans="3:17" ht="71" customHeight="1" thickBot="1" x14ac:dyDescent="0.4">
      <c r="C14" s="42" t="str">
        <f>IF('STEP 1 Types of Leave'!C16="","",'STEP 1 Types of Leave'!C16)</f>
        <v/>
      </c>
      <c r="D14" s="69" t="str">
        <f>IFERROR(_xlfn.XLOOKUP($C14,'Data Validation'!$B$33:$B$58,'Data Validation'!$C$33:$C$58),"")</f>
        <v/>
      </c>
      <c r="E14" s="69" t="str">
        <f>IFERROR(_xlfn.XLOOKUP($C14,'Data Validation'!$B$33:$B$58,'Data Validation'!$D$33:$D$58),"")</f>
        <v/>
      </c>
      <c r="F14" s="69" t="str">
        <f>IFERROR(_xlfn.XLOOKUP($C14,'Data Validation'!$B$33:$B$58,'Data Validation'!$E$33:$E$58),"")</f>
        <v/>
      </c>
      <c r="G14" s="62" t="str">
        <f t="shared" si="0"/>
        <v/>
      </c>
      <c r="H14" s="70" t="str">
        <f>IFERROR(IF(_xlfn.XLOOKUP($C14,'Data Validation'!$B$33:$B$58,'Data Validation'!$F$33:$F$58)="", "", _xlfn.XLOOKUP($C14,'Data Validation'!$B$33:$B$58,'Data Validation'!$F$33:$F$58)), "")</f>
        <v/>
      </c>
    </row>
    <row r="15" spans="3:17" ht="71" customHeight="1" thickBot="1" x14ac:dyDescent="0.4">
      <c r="C15" s="42" t="str">
        <f>IF('STEP 1 Types of Leave'!C17="","",'STEP 1 Types of Leave'!C17)</f>
        <v/>
      </c>
      <c r="D15" s="69" t="str">
        <f>IFERROR(_xlfn.XLOOKUP($C15,'Data Validation'!$B$33:$B$58,'Data Validation'!$C$33:$C$58),"")</f>
        <v/>
      </c>
      <c r="E15" s="69" t="str">
        <f>IFERROR(_xlfn.XLOOKUP($C15,'Data Validation'!$B$33:$B$58,'Data Validation'!$D$33:$D$58),"")</f>
        <v/>
      </c>
      <c r="F15" s="69" t="str">
        <f>IFERROR(_xlfn.XLOOKUP($C15,'Data Validation'!$B$33:$B$58,'Data Validation'!$E$33:$E$58),"")</f>
        <v/>
      </c>
      <c r="G15" s="62" t="str">
        <f t="shared" si="0"/>
        <v/>
      </c>
      <c r="H15" s="70" t="str">
        <f>IFERROR(IF(_xlfn.XLOOKUP($C15,'Data Validation'!$B$33:$B$58,'Data Validation'!$F$33:$F$58)="", "", _xlfn.XLOOKUP($C15,'Data Validation'!$B$33:$B$58,'Data Validation'!$F$33:$F$58)), "")</f>
        <v/>
      </c>
    </row>
    <row r="16" spans="3:17" ht="71" customHeight="1" thickBot="1" x14ac:dyDescent="0.4">
      <c r="C16" s="42" t="str">
        <f>IF('STEP 1 Types of Leave'!C18="","",'STEP 1 Types of Leave'!C18)</f>
        <v/>
      </c>
      <c r="D16" s="69" t="str">
        <f>IFERROR(_xlfn.XLOOKUP($C16,'Data Validation'!$B$33:$B$58,'Data Validation'!$C$33:$C$58),"")</f>
        <v/>
      </c>
      <c r="E16" s="69" t="str">
        <f>IFERROR(_xlfn.XLOOKUP($C16,'Data Validation'!$B$33:$B$58,'Data Validation'!$D$33:$D$58),"")</f>
        <v/>
      </c>
      <c r="F16" s="69" t="str">
        <f>IFERROR(_xlfn.XLOOKUP($C16,'Data Validation'!$B$33:$B$58,'Data Validation'!$E$33:$E$58),"")</f>
        <v/>
      </c>
      <c r="G16" s="62" t="str">
        <f t="shared" si="0"/>
        <v/>
      </c>
      <c r="H16" s="70" t="str">
        <f>IFERROR(IF(_xlfn.XLOOKUP($C16,'Data Validation'!$B$33:$B$58,'Data Validation'!$F$33:$F$58)="", "", _xlfn.XLOOKUP($C16,'Data Validation'!$B$33:$B$58,'Data Validation'!$F$33:$F$58)), "")</f>
        <v/>
      </c>
    </row>
    <row r="17" spans="3:14" ht="71" customHeight="1" thickBot="1" x14ac:dyDescent="0.4">
      <c r="C17" s="42" t="str">
        <f>IF('STEP 1 Types of Leave'!C19="","",'STEP 1 Types of Leave'!C19)</f>
        <v/>
      </c>
      <c r="D17" s="69" t="str">
        <f>IFERROR(_xlfn.XLOOKUP($C17,'Data Validation'!$B$33:$B$58,'Data Validation'!$C$33:$C$58),"")</f>
        <v/>
      </c>
      <c r="E17" s="69" t="str">
        <f>IFERROR(_xlfn.XLOOKUP($C17,'Data Validation'!$B$33:$B$58,'Data Validation'!$D$33:$D$58),"")</f>
        <v/>
      </c>
      <c r="F17" s="69" t="str">
        <f>IFERROR(_xlfn.XLOOKUP($C17,'Data Validation'!$B$33:$B$58,'Data Validation'!$E$33:$E$58),"")</f>
        <v/>
      </c>
      <c r="G17" s="62" t="str">
        <f t="shared" si="0"/>
        <v/>
      </c>
      <c r="H17" s="70" t="str">
        <f>IFERROR(IF(_xlfn.XLOOKUP($C17,'Data Validation'!$B$33:$B$58,'Data Validation'!$F$33:$F$58)="", "", _xlfn.XLOOKUP($C17,'Data Validation'!$B$33:$B$58,'Data Validation'!$F$33:$F$58)), "")</f>
        <v/>
      </c>
    </row>
    <row r="18" spans="3:14" ht="71" customHeight="1" thickBot="1" x14ac:dyDescent="0.4">
      <c r="C18" s="42" t="str">
        <f>IF('STEP 1 Types of Leave'!C20="","",'STEP 1 Types of Leave'!C20)</f>
        <v/>
      </c>
      <c r="D18" s="69" t="str">
        <f>IFERROR(_xlfn.XLOOKUP($C18,'Data Validation'!$B$33:$B$58,'Data Validation'!$C$33:$C$58),"")</f>
        <v/>
      </c>
      <c r="E18" s="69" t="str">
        <f>IFERROR(_xlfn.XLOOKUP($C18,'Data Validation'!$B$33:$B$58,'Data Validation'!$D$33:$D$58),"")</f>
        <v/>
      </c>
      <c r="F18" s="69" t="str">
        <f>IFERROR(_xlfn.XLOOKUP($C18,'Data Validation'!$B$33:$B$58,'Data Validation'!$E$33:$E$58),"")</f>
        <v/>
      </c>
      <c r="G18" s="62" t="str">
        <f t="shared" si="0"/>
        <v/>
      </c>
      <c r="H18" s="70" t="str">
        <f>IFERROR(IF(_xlfn.XLOOKUP($C18,'Data Validation'!$B$33:$B$58,'Data Validation'!$F$33:$F$58)="", "", _xlfn.XLOOKUP($C18,'Data Validation'!$B$33:$B$58,'Data Validation'!$F$33:$F$58)), "")</f>
        <v/>
      </c>
    </row>
    <row r="19" spans="3:14" ht="71" customHeight="1" thickBot="1" x14ac:dyDescent="0.4">
      <c r="C19" s="42" t="str">
        <f>IF('STEP 1 Types of Leave'!C21="","",'STEP 1 Types of Leave'!C21)</f>
        <v/>
      </c>
      <c r="D19" s="69" t="str">
        <f>IFERROR(_xlfn.XLOOKUP($C19,'Data Validation'!$B$33:$B$58,'Data Validation'!$C$33:$C$58),"")</f>
        <v/>
      </c>
      <c r="E19" s="69" t="str">
        <f>IFERROR(_xlfn.XLOOKUP($C19,'Data Validation'!$B$33:$B$58,'Data Validation'!$D$33:$D$58),"")</f>
        <v/>
      </c>
      <c r="F19" s="69" t="str">
        <f>IFERROR(_xlfn.XLOOKUP($C19,'Data Validation'!$B$33:$B$58,'Data Validation'!$E$33:$E$58),"")</f>
        <v/>
      </c>
      <c r="G19" s="62" t="str">
        <f t="shared" si="0"/>
        <v/>
      </c>
      <c r="H19" s="70" t="str">
        <f>IFERROR(IF(_xlfn.XLOOKUP($C19,'Data Validation'!$B$33:$B$58,'Data Validation'!$F$33:$F$58)="", "", _xlfn.XLOOKUP($C19,'Data Validation'!$B$33:$B$58,'Data Validation'!$F$33:$F$58)), "")</f>
        <v/>
      </c>
    </row>
    <row r="20" spans="3:14" ht="71" customHeight="1" thickBot="1" x14ac:dyDescent="0.4">
      <c r="C20" s="42" t="str">
        <f>IF('STEP 1 Types of Leave'!C22="","",'STEP 1 Types of Leave'!C22)</f>
        <v/>
      </c>
      <c r="D20" s="69" t="str">
        <f>IFERROR(_xlfn.XLOOKUP($C20,'Data Validation'!$B$33:$B$58,'Data Validation'!$C$33:$C$58),"")</f>
        <v/>
      </c>
      <c r="E20" s="69" t="str">
        <f>IFERROR(_xlfn.XLOOKUP($C20,'Data Validation'!$B$33:$B$58,'Data Validation'!$D$33:$D$58),"")</f>
        <v/>
      </c>
      <c r="F20" s="69" t="str">
        <f>IFERROR(_xlfn.XLOOKUP($C20,'Data Validation'!$B$33:$B$58,'Data Validation'!$E$33:$E$58),"")</f>
        <v/>
      </c>
      <c r="G20" s="62" t="str">
        <f t="shared" si="0"/>
        <v/>
      </c>
      <c r="H20" s="70" t="str">
        <f>IFERROR(IF(_xlfn.XLOOKUP($C20,'Data Validation'!$B$33:$B$58,'Data Validation'!$F$33:$F$58)="", "", _xlfn.XLOOKUP($C20,'Data Validation'!$B$33:$B$58,'Data Validation'!$F$33:$F$58)), "")</f>
        <v/>
      </c>
    </row>
    <row r="21" spans="3:14" ht="71" customHeight="1" thickBot="1" x14ac:dyDescent="0.4">
      <c r="C21" s="42" t="str">
        <f>IF('STEP 1 Types of Leave'!C23="","",'STEP 1 Types of Leave'!C23)</f>
        <v/>
      </c>
      <c r="D21" s="69" t="str">
        <f>IFERROR(_xlfn.XLOOKUP($C21,'Data Validation'!$B$33:$B$58,'Data Validation'!$C$33:$C$58),"")</f>
        <v/>
      </c>
      <c r="E21" s="69" t="str">
        <f>IFERROR(_xlfn.XLOOKUP($C21,'Data Validation'!$B$33:$B$58,'Data Validation'!$D$33:$D$58),"")</f>
        <v/>
      </c>
      <c r="F21" s="69" t="str">
        <f>IFERROR(_xlfn.XLOOKUP($C21,'Data Validation'!$B$33:$B$58,'Data Validation'!$E$33:$E$58),"")</f>
        <v/>
      </c>
      <c r="G21" s="62" t="str">
        <f t="shared" si="0"/>
        <v/>
      </c>
      <c r="H21" s="70" t="str">
        <f>IFERROR(IF(_xlfn.XLOOKUP($C21,'Data Validation'!$B$33:$B$58,'Data Validation'!$F$33:$F$58)="", "", _xlfn.XLOOKUP($C21,'Data Validation'!$B$33:$B$58,'Data Validation'!$F$33:$F$58)), "")</f>
        <v/>
      </c>
      <c r="I21" s="32"/>
      <c r="J21" s="32"/>
      <c r="K21" s="32"/>
      <c r="L21" s="32"/>
      <c r="M21" s="32"/>
      <c r="N21" s="30"/>
    </row>
    <row r="22" spans="3:14" ht="85.5" customHeight="1" thickBot="1" x14ac:dyDescent="0.4">
      <c r="C22" s="42" t="str">
        <f>IF('STEP 1 Types of Leave'!C24="","",'STEP 1 Types of Leave'!C24)</f>
        <v/>
      </c>
      <c r="D22" s="69" t="str">
        <f>IFERROR(_xlfn.XLOOKUP($C22,'Data Validation'!$B$33:$B$58,'Data Validation'!$C$33:$C$58),"")</f>
        <v/>
      </c>
      <c r="E22" s="69" t="str">
        <f>IFERROR(_xlfn.XLOOKUP($C22,'Data Validation'!$B$33:$B$58,'Data Validation'!$D$33:$D$58),"")</f>
        <v/>
      </c>
      <c r="F22" s="69" t="str">
        <f>IFERROR(_xlfn.XLOOKUP($C22,'Data Validation'!$B$33:$B$58,'Data Validation'!$E$33:$E$58),"")</f>
        <v/>
      </c>
      <c r="G22" s="62" t="str">
        <f t="shared" si="0"/>
        <v/>
      </c>
      <c r="H22" s="70" t="str">
        <f>IFERROR(IF(_xlfn.XLOOKUP($C22,'Data Validation'!$B$33:$B$58,'Data Validation'!$F$33:$F$58)="", "", _xlfn.XLOOKUP($C22,'Data Validation'!$B$33:$B$58,'Data Validation'!$F$33:$F$58)), "")</f>
        <v/>
      </c>
      <c r="I22" s="32"/>
      <c r="J22" s="32"/>
      <c r="K22" s="32"/>
      <c r="L22" s="32"/>
      <c r="M22" s="32"/>
      <c r="N22" s="30"/>
    </row>
    <row r="23" spans="3:14" ht="84.5" customHeight="1" thickBot="1" x14ac:dyDescent="0.4">
      <c r="C23" s="42" t="str">
        <f>IF('STEP 1 Types of Leave'!C25="","",'STEP 1 Types of Leave'!C25)</f>
        <v/>
      </c>
      <c r="D23" s="69" t="str">
        <f>IFERROR(_xlfn.XLOOKUP($C23,'Data Validation'!$B$33:$B$58,'Data Validation'!$C$33:$C$58),"")</f>
        <v/>
      </c>
      <c r="E23" s="69" t="str">
        <f>IFERROR(_xlfn.XLOOKUP($C23,'Data Validation'!$B$33:$B$58,'Data Validation'!$D$33:$D$58),"")</f>
        <v/>
      </c>
      <c r="F23" s="69" t="str">
        <f>IFERROR(_xlfn.XLOOKUP($C23,'Data Validation'!$B$33:$B$58,'Data Validation'!$E$33:$E$58),"")</f>
        <v/>
      </c>
      <c r="G23" s="62" t="str">
        <f t="shared" si="0"/>
        <v/>
      </c>
      <c r="H23" s="70" t="str">
        <f>IFERROR(IF(_xlfn.XLOOKUP($C23,'Data Validation'!$B$33:$B$58,'Data Validation'!$F$33:$F$58)="", "", _xlfn.XLOOKUP($C23,'Data Validation'!$B$33:$B$58,'Data Validation'!$F$33:$F$58)), "")</f>
        <v/>
      </c>
      <c r="I23" s="32"/>
      <c r="J23" s="32"/>
      <c r="K23" s="32"/>
      <c r="L23" s="32"/>
      <c r="M23" s="32"/>
      <c r="N23" s="30"/>
    </row>
    <row r="24" spans="3:14" ht="71" customHeight="1" thickBot="1" x14ac:dyDescent="0.4">
      <c r="C24" s="42" t="str">
        <f>IF('STEP 1 Types of Leave'!C26="","",'STEP 1 Types of Leave'!C26)</f>
        <v/>
      </c>
      <c r="D24" s="69" t="str">
        <f>IFERROR(_xlfn.XLOOKUP($C24,'Data Validation'!$B$33:$B$58,'Data Validation'!$C$33:$C$58),"")</f>
        <v/>
      </c>
      <c r="E24" s="69" t="str">
        <f>IFERROR(_xlfn.XLOOKUP($C24,'Data Validation'!$B$33:$B$58,'Data Validation'!$D$33:$D$58),"")</f>
        <v/>
      </c>
      <c r="F24" s="69" t="str">
        <f>IFERROR(_xlfn.XLOOKUP($C24,'Data Validation'!$B$33:$B$58,'Data Validation'!$E$33:$E$58),"")</f>
        <v/>
      </c>
      <c r="G24" s="62" t="str">
        <f t="shared" si="0"/>
        <v/>
      </c>
      <c r="H24" s="70" t="str">
        <f>IFERROR(IF(_xlfn.XLOOKUP($C24,'Data Validation'!$B$33:$B$58,'Data Validation'!$F$33:$F$58)="", "", _xlfn.XLOOKUP($C24,'Data Validation'!$B$33:$B$58,'Data Validation'!$F$33:$F$58)), "")</f>
        <v/>
      </c>
      <c r="I24" s="32"/>
      <c r="J24" s="32"/>
      <c r="K24" s="32"/>
      <c r="L24" s="32"/>
      <c r="M24" s="32"/>
      <c r="N24" s="30"/>
    </row>
    <row r="25" spans="3:14" ht="71" customHeight="1" thickBot="1" x14ac:dyDescent="0.4">
      <c r="C25" s="42" t="str">
        <f>IF('STEP 1 Types of Leave'!C27="","",'STEP 1 Types of Leave'!C27)</f>
        <v/>
      </c>
      <c r="D25" s="69" t="str">
        <f>IFERROR(_xlfn.XLOOKUP($C25,'Data Validation'!$B$33:$B$58,'Data Validation'!$C$33:$C$58),"")</f>
        <v/>
      </c>
      <c r="E25" s="69" t="str">
        <f>IFERROR(_xlfn.XLOOKUP($C25,'Data Validation'!$B$33:$B$58,'Data Validation'!$D$33:$D$58),"")</f>
        <v/>
      </c>
      <c r="F25" s="69" t="str">
        <f>IFERROR(_xlfn.XLOOKUP($C25,'Data Validation'!$B$33:$B$58,'Data Validation'!$E$33:$E$58),"")</f>
        <v/>
      </c>
      <c r="G25" s="62" t="str">
        <f t="shared" si="0"/>
        <v/>
      </c>
      <c r="H25" s="70" t="str">
        <f>IFERROR(IF(_xlfn.XLOOKUP($C25,'Data Validation'!$B$33:$B$58,'Data Validation'!$F$33:$F$58)="", "", _xlfn.XLOOKUP($C25,'Data Validation'!$B$33:$B$58,'Data Validation'!$F$33:$F$58)), "")</f>
        <v/>
      </c>
      <c r="I25" s="32"/>
      <c r="J25" s="32"/>
      <c r="K25" s="32"/>
      <c r="L25" s="32"/>
      <c r="M25" s="32"/>
      <c r="N25" s="30"/>
    </row>
    <row r="26" spans="3:14" ht="71" customHeight="1" thickBot="1" x14ac:dyDescent="0.4">
      <c r="C26" s="42" t="str">
        <f>IF('STEP 1 Types of Leave'!C28="","",'STEP 1 Types of Leave'!C28)</f>
        <v/>
      </c>
      <c r="D26" s="69" t="str">
        <f>IFERROR(_xlfn.XLOOKUP($C26,'Data Validation'!$B$33:$B$58,'Data Validation'!$C$33:$C$58),"")</f>
        <v/>
      </c>
      <c r="E26" s="69" t="str">
        <f>IFERROR(_xlfn.XLOOKUP($C26,'Data Validation'!$B$33:$B$58,'Data Validation'!$D$33:$D$58),"")</f>
        <v/>
      </c>
      <c r="F26" s="69" t="str">
        <f>IFERROR(_xlfn.XLOOKUP($C26,'Data Validation'!$B$33:$B$58,'Data Validation'!$E$33:$E$58),"")</f>
        <v/>
      </c>
      <c r="G26" s="62" t="str">
        <f t="shared" si="0"/>
        <v/>
      </c>
      <c r="H26" s="70" t="str">
        <f>IFERROR(IF(_xlfn.XLOOKUP($C26,'Data Validation'!$B$33:$B$58,'Data Validation'!$F$33:$F$58)="", "", _xlfn.XLOOKUP($C26,'Data Validation'!$B$33:$B$58,'Data Validation'!$F$33:$F$58)), "")</f>
        <v/>
      </c>
      <c r="I26" s="32"/>
      <c r="J26" s="32"/>
      <c r="K26" s="32"/>
      <c r="L26" s="32"/>
      <c r="M26" s="32"/>
      <c r="N26" s="30"/>
    </row>
    <row r="27" spans="3:14" ht="71" customHeight="1" thickBot="1" x14ac:dyDescent="0.4">
      <c r="C27" s="42" t="str">
        <f>IF('STEP 1 Types of Leave'!C29="","",'STEP 1 Types of Leave'!C29)</f>
        <v/>
      </c>
      <c r="D27" s="69" t="str">
        <f>IFERROR(_xlfn.XLOOKUP($C27,'Data Validation'!$B$33:$B$58,'Data Validation'!$C$33:$C$58),"")</f>
        <v/>
      </c>
      <c r="E27" s="69" t="str">
        <f>IFERROR(_xlfn.XLOOKUP($C27,'Data Validation'!$B$33:$B$58,'Data Validation'!$D$33:$D$58),"")</f>
        <v/>
      </c>
      <c r="F27" s="69" t="str">
        <f>IFERROR(_xlfn.XLOOKUP($C27,'Data Validation'!$B$33:$B$58,'Data Validation'!$E$33:$E$58),"")</f>
        <v/>
      </c>
      <c r="G27" s="62" t="str">
        <f t="shared" si="0"/>
        <v/>
      </c>
      <c r="H27" s="70" t="str">
        <f>IFERROR(IF(_xlfn.XLOOKUP($C27,'Data Validation'!$B$33:$B$58,'Data Validation'!$F$33:$F$58)="", "", _xlfn.XLOOKUP($C27,'Data Validation'!$B$33:$B$58,'Data Validation'!$F$33:$F$58)), "")</f>
        <v/>
      </c>
      <c r="I27" s="32"/>
      <c r="J27" s="32"/>
      <c r="K27" s="32"/>
      <c r="L27" s="32"/>
      <c r="M27" s="32"/>
      <c r="N27" s="30"/>
    </row>
    <row r="28" spans="3:14" ht="71" customHeight="1" thickBot="1" x14ac:dyDescent="0.4">
      <c r="C28" s="42" t="str">
        <f>IF('STEP 1 Types of Leave'!C30="","",'STEP 1 Types of Leave'!C30)</f>
        <v/>
      </c>
      <c r="D28" s="69" t="str">
        <f>IFERROR(_xlfn.XLOOKUP($C28,'Data Validation'!$B$33:$B$58,'Data Validation'!$C$33:$C$58),"")</f>
        <v/>
      </c>
      <c r="E28" s="69" t="str">
        <f>IFERROR(_xlfn.XLOOKUP($C28,'Data Validation'!$B$33:$B$58,'Data Validation'!$D$33:$D$58),"")</f>
        <v/>
      </c>
      <c r="F28" s="69" t="str">
        <f>IFERROR(_xlfn.XLOOKUP($C28,'Data Validation'!$B$33:$B$58,'Data Validation'!$E$33:$E$58),"")</f>
        <v/>
      </c>
      <c r="G28" s="62" t="str">
        <f t="shared" si="0"/>
        <v/>
      </c>
      <c r="H28" s="70" t="str">
        <f>IFERROR(IF(_xlfn.XLOOKUP($C28,'Data Validation'!$B$33:$B$58,'Data Validation'!$F$33:$F$58)="", "", _xlfn.XLOOKUP($C28,'Data Validation'!$B$33:$B$58,'Data Validation'!$F$33:$F$58)), "")</f>
        <v/>
      </c>
      <c r="I28" s="32"/>
      <c r="J28" s="32"/>
      <c r="K28" s="32"/>
      <c r="L28" s="32"/>
      <c r="M28" s="32"/>
      <c r="N28" s="30"/>
    </row>
    <row r="29" spans="3:14" ht="71" customHeight="1" thickBot="1" x14ac:dyDescent="0.4">
      <c r="C29" s="42" t="str">
        <f>IF('STEP 1 Types of Leave'!C31="","",'STEP 1 Types of Leave'!C31)</f>
        <v/>
      </c>
      <c r="D29" s="69" t="str">
        <f>IFERROR(_xlfn.XLOOKUP($C29,'Data Validation'!$B$33:$B$58,'Data Validation'!$C$33:$C$58),"")</f>
        <v/>
      </c>
      <c r="E29" s="69" t="str">
        <f>IFERROR(_xlfn.XLOOKUP($C29,'Data Validation'!$B$33:$B$58,'Data Validation'!$D$33:$D$58),"")</f>
        <v/>
      </c>
      <c r="F29" s="69" t="str">
        <f>IFERROR(_xlfn.XLOOKUP($C29,'Data Validation'!$B$33:$B$58,'Data Validation'!$E$33:$E$58),"")</f>
        <v/>
      </c>
      <c r="G29" s="62" t="str">
        <f t="shared" si="0"/>
        <v/>
      </c>
      <c r="H29" s="70" t="str">
        <f>IFERROR(IF(_xlfn.XLOOKUP($C29,'Data Validation'!$B$33:$B$58,'Data Validation'!$F$33:$F$58)="", "", _xlfn.XLOOKUP($C29,'Data Validation'!$B$33:$B$58,'Data Validation'!$F$33:$F$58)), "")</f>
        <v/>
      </c>
      <c r="I29" s="32"/>
      <c r="J29" s="32"/>
      <c r="K29" s="32"/>
      <c r="L29" s="32"/>
      <c r="M29" s="32"/>
      <c r="N29" s="30"/>
    </row>
    <row r="30" spans="3:14" ht="71" customHeight="1" thickBot="1" x14ac:dyDescent="0.4">
      <c r="C30" s="42" t="str">
        <f>IF('STEP 1 Types of Leave'!C32="","",'STEP 1 Types of Leave'!C32)</f>
        <v/>
      </c>
      <c r="D30" s="69" t="str">
        <f>IFERROR(_xlfn.XLOOKUP($C30,'Data Validation'!$B$33:$B$58,'Data Validation'!$C$33:$C$58),"")</f>
        <v/>
      </c>
      <c r="E30" s="69" t="str">
        <f>IFERROR(_xlfn.XLOOKUP($C30,'Data Validation'!$B$33:$B$58,'Data Validation'!$D$33:$D$58),"")</f>
        <v/>
      </c>
      <c r="F30" s="69" t="str">
        <f>IFERROR(_xlfn.XLOOKUP($C30,'Data Validation'!$B$33:$B$58,'Data Validation'!$E$33:$E$58),"")</f>
        <v/>
      </c>
      <c r="G30" s="62" t="str">
        <f t="shared" si="0"/>
        <v/>
      </c>
      <c r="H30" s="70" t="str">
        <f>IFERROR(IF(_xlfn.XLOOKUP($C30,'Data Validation'!$B$33:$B$58,'Data Validation'!$F$33:$F$58)="", "", _xlfn.XLOOKUP($C30,'Data Validation'!$B$33:$B$58,'Data Validation'!$F$33:$F$58)), "")</f>
        <v/>
      </c>
      <c r="I30" s="32"/>
      <c r="J30" s="32"/>
      <c r="K30" s="32"/>
      <c r="L30" s="32"/>
      <c r="M30" s="32"/>
      <c r="N30" s="30"/>
    </row>
    <row r="31" spans="3:14" ht="71" customHeight="1" thickBot="1" x14ac:dyDescent="0.4">
      <c r="C31" s="42" t="str">
        <f>IF('STEP 1 Types of Leave'!C33="","",'STEP 1 Types of Leave'!C33)</f>
        <v/>
      </c>
      <c r="D31" s="69" t="str">
        <f>IFERROR(_xlfn.XLOOKUP($C31,'Data Validation'!$B$33:$B$58,'Data Validation'!$C$33:$C$58),"")</f>
        <v/>
      </c>
      <c r="E31" s="69" t="str">
        <f>IFERROR(_xlfn.XLOOKUP($C31,'Data Validation'!$B$33:$B$58,'Data Validation'!$D$33:$D$58),"")</f>
        <v/>
      </c>
      <c r="F31" s="69" t="str">
        <f>IFERROR(_xlfn.XLOOKUP($C31,'Data Validation'!$B$33:$B$58,'Data Validation'!$E$33:$E$58),"")</f>
        <v/>
      </c>
      <c r="G31" s="62" t="str">
        <f t="shared" si="0"/>
        <v/>
      </c>
      <c r="H31" s="70" t="str">
        <f>IFERROR(IF(_xlfn.XLOOKUP($C31,'Data Validation'!$B$33:$B$58,'Data Validation'!$F$33:$F$58)="", "", _xlfn.XLOOKUP($C31,'Data Validation'!$B$33:$B$58,'Data Validation'!$F$33:$F$58)), "")</f>
        <v/>
      </c>
      <c r="I31" s="32"/>
      <c r="J31" s="32"/>
      <c r="K31" s="32"/>
      <c r="L31" s="32"/>
      <c r="M31" s="32"/>
      <c r="N31" s="30"/>
    </row>
    <row r="32" spans="3:14" ht="71" customHeight="1" thickBot="1" x14ac:dyDescent="0.4">
      <c r="C32" s="42" t="str">
        <f>IF('STEP 1 Types of Leave'!C34="","",'STEP 1 Types of Leave'!C34)</f>
        <v/>
      </c>
      <c r="D32" s="69" t="str">
        <f>IFERROR(_xlfn.XLOOKUP($C32,'Data Validation'!$B$33:$B$58,'Data Validation'!$C$33:$C$58),"")</f>
        <v/>
      </c>
      <c r="E32" s="69" t="str">
        <f>IFERROR(_xlfn.XLOOKUP($C32,'Data Validation'!$B$33:$B$58,'Data Validation'!$D$33:$D$58),"")</f>
        <v/>
      </c>
      <c r="F32" s="69" t="str">
        <f>IFERROR(_xlfn.XLOOKUP($C32,'Data Validation'!$B$33:$B$58,'Data Validation'!$E$33:$E$58),"")</f>
        <v/>
      </c>
      <c r="G32" s="62" t="str">
        <f t="shared" si="0"/>
        <v/>
      </c>
      <c r="H32" s="70" t="str">
        <f>IFERROR(IF(_xlfn.XLOOKUP($C32,'Data Validation'!$B$33:$B$58,'Data Validation'!$F$33:$F$58)="", "", _xlfn.XLOOKUP($C32,'Data Validation'!$B$33:$B$58,'Data Validation'!$F$33:$F$58)), "")</f>
        <v/>
      </c>
      <c r="I32" s="32"/>
      <c r="J32" s="32"/>
      <c r="K32" s="30"/>
    </row>
    <row r="33" spans="3:14" ht="71" customHeight="1" thickBot="1" x14ac:dyDescent="0.4">
      <c r="C33" s="42" t="str">
        <f>IF('STEP 1 Types of Leave'!C35="","",'STEP 1 Types of Leave'!C35)</f>
        <v/>
      </c>
      <c r="D33" s="69" t="str">
        <f>IFERROR(_xlfn.XLOOKUP($C33,'Data Validation'!$B$33:$B$58,'Data Validation'!$C$33:$C$58),"")</f>
        <v/>
      </c>
      <c r="E33" s="69" t="str">
        <f>IFERROR(_xlfn.XLOOKUP($C33,'Data Validation'!$B$33:$B$58,'Data Validation'!$D$33:$D$58),"")</f>
        <v/>
      </c>
      <c r="F33" s="69" t="str">
        <f>IFERROR(_xlfn.XLOOKUP($C33,'Data Validation'!$B$33:$B$58,'Data Validation'!$E$33:$E$58),"")</f>
        <v/>
      </c>
      <c r="G33" s="62" t="str">
        <f t="shared" si="0"/>
        <v/>
      </c>
      <c r="H33" s="70" t="str">
        <f>IFERROR(IF(_xlfn.XLOOKUP($C33,'Data Validation'!$B$33:$B$58,'Data Validation'!$F$33:$F$58)="", "", _xlfn.XLOOKUP($C33,'Data Validation'!$B$33:$B$58,'Data Validation'!$F$33:$F$58)), "")</f>
        <v/>
      </c>
      <c r="I33" s="32"/>
      <c r="J33" s="32"/>
      <c r="K33" s="30"/>
    </row>
    <row r="34" spans="3:14" ht="71" customHeight="1" thickBot="1" x14ac:dyDescent="0.4">
      <c r="C34" s="42" t="str">
        <f>IF('STEP 1 Types of Leave'!C36="","",'STEP 1 Types of Leave'!C36)</f>
        <v/>
      </c>
      <c r="D34" s="69" t="str">
        <f>IFERROR(_xlfn.XLOOKUP($C34,'Data Validation'!$B$33:$B$58,'Data Validation'!$C$33:$C$58),"")</f>
        <v/>
      </c>
      <c r="E34" s="69" t="str">
        <f>IFERROR(_xlfn.XLOOKUP($C34,'Data Validation'!$B$33:$B$58,'Data Validation'!$D$33:$D$58),"")</f>
        <v/>
      </c>
      <c r="F34" s="69" t="str">
        <f>IFERROR(_xlfn.XLOOKUP($C34,'Data Validation'!$B$33:$B$58,'Data Validation'!$E$33:$E$58),"")</f>
        <v/>
      </c>
      <c r="G34" s="62" t="str">
        <f t="shared" si="0"/>
        <v/>
      </c>
      <c r="H34" s="70" t="str">
        <f>IFERROR(IF(_xlfn.XLOOKUP($C34,'Data Validation'!$B$33:$B$58,'Data Validation'!$F$33:$F$58)="", "", _xlfn.XLOOKUP($C34,'Data Validation'!$B$33:$B$58,'Data Validation'!$F$33:$F$58)), "")</f>
        <v/>
      </c>
      <c r="I34" s="32"/>
      <c r="J34" s="32"/>
      <c r="K34" s="30"/>
    </row>
    <row r="35" spans="3:14" ht="71" customHeight="1" thickBot="1" x14ac:dyDescent="0.4">
      <c r="C35" s="43" t="str">
        <f>IF('STEP 1 Types of Leave'!C48="","",'STEP 1 Types of Leave'!C48)</f>
        <v/>
      </c>
      <c r="D35" s="71" t="str">
        <f>IFERROR(_xlfn.XLOOKUP($C35,'Data Validation'!$B$33:$B$58,'Data Validation'!$C$33:$C$58),"")</f>
        <v/>
      </c>
      <c r="E35" s="71" t="str">
        <f>IFERROR(_xlfn.XLOOKUP($C35,'Data Validation'!$B$33:$B$58,'Data Validation'!$D$33:$D$58),"")</f>
        <v/>
      </c>
      <c r="F35" s="71" t="str">
        <f>IFERROR(_xlfn.XLOOKUP($C35,'Data Validation'!$B$33:$B$58,'Data Validation'!$E$33:$E$58),"")</f>
        <v/>
      </c>
      <c r="G35" s="63" t="str">
        <f t="shared" si="0"/>
        <v/>
      </c>
      <c r="H35" s="72" t="str">
        <f>IFERROR(IF(_xlfn.XLOOKUP($C35,'Data Validation'!$B$33:$B$58,'Data Validation'!$F$33:$F$58)="", "", _xlfn.XLOOKUP($C35,'Data Validation'!$B$33:$B$58,'Data Validation'!$F$33:$F$58)), "")</f>
        <v/>
      </c>
      <c r="I35" s="32"/>
      <c r="J35" s="32"/>
      <c r="K35" s="32"/>
      <c r="L35" s="32"/>
      <c r="M35" s="32"/>
      <c r="N35" s="30"/>
    </row>
    <row r="36" spans="3:14" x14ac:dyDescent="0.35">
      <c r="H36" s="32"/>
      <c r="I36" s="32"/>
      <c r="J36" s="32"/>
      <c r="K36" s="32"/>
      <c r="L36" s="32"/>
      <c r="M36" s="32"/>
      <c r="N36" s="30"/>
    </row>
    <row r="37" spans="3:14" x14ac:dyDescent="0.35">
      <c r="H37" s="32"/>
      <c r="I37" s="32"/>
      <c r="J37" s="32"/>
      <c r="K37" s="32"/>
      <c r="L37" s="32"/>
      <c r="M37" s="32"/>
      <c r="N37" s="30"/>
    </row>
    <row r="38" spans="3:14" x14ac:dyDescent="0.35">
      <c r="H38" s="32"/>
      <c r="I38" s="32"/>
      <c r="J38" s="32"/>
      <c r="K38" s="32"/>
      <c r="L38" s="32"/>
      <c r="M38" s="32"/>
      <c r="N38" s="30"/>
    </row>
    <row r="39" spans="3:14" x14ac:dyDescent="0.35">
      <c r="H39" s="32"/>
      <c r="I39" s="32"/>
      <c r="J39" s="32"/>
      <c r="K39" s="32"/>
      <c r="L39" s="32"/>
      <c r="M39" s="32"/>
      <c r="N39" s="30"/>
    </row>
    <row r="40" spans="3:14" x14ac:dyDescent="0.35">
      <c r="H40" s="32"/>
      <c r="I40" s="32"/>
      <c r="J40" s="32"/>
      <c r="K40" s="32"/>
      <c r="L40" s="32"/>
      <c r="M40" s="32"/>
      <c r="N40" s="30"/>
    </row>
    <row r="41" spans="3:14" x14ac:dyDescent="0.35">
      <c r="H41" s="32"/>
      <c r="I41" s="32"/>
      <c r="J41" s="32"/>
      <c r="K41" s="32"/>
      <c r="L41" s="32"/>
      <c r="M41" s="32"/>
      <c r="N41" s="30"/>
    </row>
    <row r="42" spans="3:14" x14ac:dyDescent="0.35">
      <c r="H42" s="32"/>
      <c r="I42" s="32"/>
      <c r="J42" s="32"/>
      <c r="K42" s="32"/>
      <c r="L42" s="32"/>
      <c r="M42" s="32"/>
      <c r="N42" s="30"/>
    </row>
    <row r="43" spans="3:14" x14ac:dyDescent="0.35">
      <c r="H43" s="32"/>
      <c r="I43" s="32"/>
      <c r="J43" s="32"/>
      <c r="K43" s="32"/>
      <c r="L43" s="32"/>
      <c r="M43" s="32"/>
      <c r="N43" s="30"/>
    </row>
    <row r="44" spans="3:14" x14ac:dyDescent="0.35">
      <c r="H44" s="32"/>
      <c r="I44" s="32"/>
      <c r="J44" s="32"/>
      <c r="K44" s="32"/>
      <c r="L44" s="32"/>
      <c r="M44" s="32"/>
      <c r="N44" s="30"/>
    </row>
    <row r="45" spans="3:14" x14ac:dyDescent="0.35">
      <c r="H45" s="32"/>
      <c r="I45" s="32"/>
      <c r="J45" s="32"/>
      <c r="K45" s="32"/>
      <c r="L45" s="32"/>
      <c r="M45" s="32"/>
      <c r="N45" s="30"/>
    </row>
    <row r="46" spans="3:14" x14ac:dyDescent="0.35">
      <c r="H46" s="32"/>
      <c r="I46" s="32"/>
      <c r="J46" s="32"/>
      <c r="K46" s="32"/>
      <c r="L46" s="32"/>
      <c r="M46" s="32"/>
      <c r="N46" s="30"/>
    </row>
    <row r="47" spans="3:14" x14ac:dyDescent="0.35">
      <c r="H47" s="32"/>
      <c r="I47" s="32"/>
      <c r="J47" s="32"/>
      <c r="K47" s="32"/>
      <c r="L47" s="44"/>
      <c r="M47" s="32"/>
      <c r="N47" s="30"/>
    </row>
    <row r="48" spans="3:14" x14ac:dyDescent="0.35">
      <c r="H48" s="32"/>
      <c r="I48" s="32"/>
      <c r="J48" s="32"/>
      <c r="K48" s="32"/>
      <c r="L48" s="32"/>
      <c r="M48" s="32"/>
      <c r="N48" s="30"/>
    </row>
    <row r="49" spans="8:17" x14ac:dyDescent="0.35">
      <c r="H49" s="32"/>
      <c r="I49" s="32"/>
      <c r="J49" s="32"/>
      <c r="K49" s="32"/>
      <c r="L49" s="32"/>
      <c r="M49" s="32"/>
      <c r="N49" s="30"/>
    </row>
    <row r="50" spans="8:17" x14ac:dyDescent="0.35">
      <c r="H50" s="32"/>
      <c r="I50" s="32"/>
      <c r="J50" s="32"/>
      <c r="K50" s="32"/>
      <c r="L50" s="32"/>
      <c r="M50" s="32"/>
      <c r="N50" s="30"/>
    </row>
    <row r="51" spans="8:17" x14ac:dyDescent="0.35">
      <c r="H51" s="32"/>
      <c r="I51" s="32"/>
      <c r="J51" s="32"/>
      <c r="K51" s="32"/>
      <c r="L51" s="32"/>
      <c r="M51" s="32"/>
      <c r="N51" s="30"/>
    </row>
    <row r="52" spans="8:17" x14ac:dyDescent="0.35">
      <c r="H52" s="32"/>
      <c r="I52" s="32"/>
      <c r="J52" s="32"/>
      <c r="K52" s="32"/>
      <c r="L52" s="32"/>
      <c r="M52" s="32"/>
      <c r="N52" s="30"/>
    </row>
    <row r="53" spans="8:17" x14ac:dyDescent="0.35">
      <c r="H53" s="32"/>
      <c r="I53" s="32"/>
      <c r="J53" s="32"/>
      <c r="K53" s="32"/>
      <c r="L53" s="32"/>
      <c r="M53" s="32"/>
      <c r="N53" s="30"/>
    </row>
    <row r="54" spans="8:17" x14ac:dyDescent="0.35">
      <c r="N54" s="30"/>
      <c r="O54" s="45"/>
      <c r="P54" s="45"/>
      <c r="Q54" s="45"/>
    </row>
    <row r="55" spans="8:17" x14ac:dyDescent="0.35">
      <c r="N55" s="30"/>
      <c r="O55" s="45"/>
      <c r="P55" s="45"/>
      <c r="Q55" s="45"/>
    </row>
    <row r="56" spans="8:17" x14ac:dyDescent="0.35">
      <c r="N56" s="30"/>
      <c r="O56" s="45"/>
      <c r="P56" s="45"/>
      <c r="Q56" s="45"/>
    </row>
    <row r="57" spans="8:17" x14ac:dyDescent="0.35">
      <c r="N57" s="30"/>
      <c r="O57" s="45"/>
      <c r="P57" s="45"/>
      <c r="Q57" s="45"/>
    </row>
    <row r="58" spans="8:17" x14ac:dyDescent="0.35">
      <c r="N58" s="30"/>
      <c r="O58" s="45"/>
      <c r="P58" s="45"/>
      <c r="Q58" s="45"/>
    </row>
    <row r="59" spans="8:17" x14ac:dyDescent="0.35">
      <c r="N59" s="30"/>
      <c r="O59" s="45"/>
      <c r="P59" s="45"/>
      <c r="Q59" s="45"/>
    </row>
    <row r="60" spans="8:17" x14ac:dyDescent="0.35">
      <c r="N60" s="30"/>
      <c r="O60" s="45"/>
      <c r="P60" s="45"/>
      <c r="Q60" s="45"/>
    </row>
    <row r="61" spans="8:17" x14ac:dyDescent="0.35">
      <c r="N61" s="30"/>
      <c r="O61" s="45"/>
      <c r="P61" s="45"/>
      <c r="Q61" s="45"/>
    </row>
    <row r="62" spans="8:17" x14ac:dyDescent="0.35">
      <c r="N62" s="30"/>
      <c r="O62" s="45"/>
      <c r="P62" s="45"/>
      <c r="Q62" s="45"/>
    </row>
    <row r="63" spans="8:17" x14ac:dyDescent="0.35">
      <c r="N63" s="30"/>
      <c r="O63" s="45"/>
      <c r="P63" s="45"/>
      <c r="Q63" s="45"/>
    </row>
    <row r="64" spans="8:17" x14ac:dyDescent="0.35">
      <c r="N64" s="30"/>
      <c r="O64" s="46"/>
      <c r="P64" s="46"/>
      <c r="Q64" s="46"/>
    </row>
    <row r="65" spans="8:17" x14ac:dyDescent="0.35">
      <c r="N65" s="30"/>
      <c r="O65" s="46"/>
      <c r="P65" s="46"/>
      <c r="Q65" s="46"/>
    </row>
    <row r="66" spans="8:17" x14ac:dyDescent="0.35">
      <c r="N66" s="30"/>
      <c r="O66" s="46"/>
      <c r="P66" s="46"/>
      <c r="Q66" s="46"/>
    </row>
    <row r="67" spans="8:17" x14ac:dyDescent="0.35">
      <c r="H67" s="33"/>
      <c r="I67" s="33"/>
      <c r="J67" s="33"/>
      <c r="K67" s="33"/>
      <c r="L67" s="33"/>
      <c r="M67" s="33"/>
      <c r="N67" s="30"/>
      <c r="O67" s="46"/>
      <c r="P67" s="46"/>
      <c r="Q67" s="46"/>
    </row>
    <row r="68" spans="8:17" x14ac:dyDescent="0.35">
      <c r="H68" s="33"/>
      <c r="I68" s="33"/>
      <c r="J68" s="33"/>
      <c r="K68" s="33"/>
      <c r="L68" s="33"/>
      <c r="M68" s="33"/>
      <c r="N68" s="30"/>
      <c r="O68" s="46"/>
      <c r="P68" s="46"/>
      <c r="Q68" s="46"/>
    </row>
    <row r="69" spans="8:17" x14ac:dyDescent="0.35">
      <c r="H69" s="33"/>
      <c r="I69" s="33"/>
      <c r="J69" s="33"/>
      <c r="K69" s="33"/>
      <c r="L69" s="33"/>
      <c r="M69" s="33"/>
      <c r="N69" s="30"/>
      <c r="O69" s="46"/>
      <c r="P69" s="46"/>
      <c r="Q69" s="46"/>
    </row>
    <row r="70" spans="8:17" x14ac:dyDescent="0.35">
      <c r="H70" s="33"/>
      <c r="I70" s="33"/>
      <c r="J70" s="33"/>
      <c r="K70" s="33"/>
      <c r="L70" s="33"/>
      <c r="M70" s="33"/>
      <c r="N70" s="30"/>
      <c r="O70" s="46"/>
      <c r="P70" s="46"/>
      <c r="Q70" s="46"/>
    </row>
    <row r="110" spans="8:14" ht="14.5" customHeight="1" x14ac:dyDescent="0.35">
      <c r="H110" s="90"/>
      <c r="I110" s="90"/>
      <c r="J110" s="90"/>
      <c r="K110" s="90"/>
      <c r="L110" s="90"/>
      <c r="M110" s="90"/>
      <c r="N110" s="90"/>
    </row>
    <row r="111" spans="8:14" ht="100.5" customHeight="1" x14ac:dyDescent="0.35">
      <c r="H111" s="90"/>
      <c r="I111" s="90"/>
      <c r="J111" s="90"/>
      <c r="K111" s="90"/>
      <c r="L111" s="90"/>
      <c r="M111" s="90"/>
      <c r="N111" s="90"/>
    </row>
  </sheetData>
  <sheetProtection sheet="1" objects="1" scenarios="1"/>
  <mergeCells count="3">
    <mergeCell ref="H110:N111"/>
    <mergeCell ref="C3:F3"/>
    <mergeCell ref="K3:N3"/>
  </mergeCells>
  <conditionalFormatting sqref="D11:F35">
    <cfRule type="notContainsBlanks" dxfId="18" priority="3">
      <formula>LEN(TRIM(D11))&gt;0</formula>
    </cfRule>
  </conditionalFormatting>
  <conditionalFormatting sqref="H11:H34">
    <cfRule type="expression" dxfId="17" priority="34">
      <formula>G11:G35&lt;&gt;""</formula>
    </cfRule>
  </conditionalFormatting>
  <conditionalFormatting sqref="H35">
    <cfRule type="expression" dxfId="16" priority="1">
      <formula>G35:G70&lt;&gt;""</formula>
    </cfRule>
  </conditionalFormatting>
  <conditionalFormatting sqref="N21:N31 K32:K34 N35:N70">
    <cfRule type="expression" dxfId="15" priority="7">
      <formula>K21=" "</formula>
    </cfRule>
    <cfRule type="expression" dxfId="14" priority="8">
      <formula>K21="Is not a SBITA under GASB 96"</formula>
    </cfRule>
    <cfRule type="expression" dxfId="13" priority="9">
      <formula>K21="Needs additional evaluation"</formula>
    </cfRule>
    <cfRule type="expression" dxfId="12" priority="10">
      <formula>K21="Carry to SBITA Inventory tab for further analysis"</formula>
    </cfRule>
  </conditionalFormatting>
  <dataValidations count="3">
    <dataValidation type="list" allowBlank="1" showInputMessage="1" showErrorMessage="1" sqref="K21:K22 K35:K70" xr:uid="{455FC64A-BBB9-4257-972B-C5B20ABAFDD6}">
      <formula1>"Yes, No, Unsure"</formula1>
    </dataValidation>
    <dataValidation type="list" allowBlank="1" showInputMessage="1" showErrorMessage="1" sqref="M21:M22 M35:M70" xr:uid="{4E0E013A-763A-4A9E-B55C-6F52729BA6C1}">
      <formula1>"Fair Value, Free/Substantial Discount, Unsure"</formula1>
    </dataValidation>
    <dataValidation type="list" allowBlank="1" showInputMessage="1" showErrorMessage="1" sqref="L48:L70 L21:L22 L35:L46" xr:uid="{6A797825-741E-4CF9-90CA-0CDEBD568F42}">
      <formula1>"Fixed or Variable on Index/Rate, Variable or Dependent on User Licenses, Unsure"</formula1>
    </dataValidation>
  </dataValidations>
  <pageMargins left="0.7" right="0.7" top="0.75" bottom="0.75" header="0.3" footer="0.3"/>
  <pageSetup scale="29" orientation="portrait" horizontalDpi="1200" verticalDpi="1200" r:id="rId1"/>
  <customProperties>
    <customPr name="OrphanNamesChecked" r:id="rId2"/>
  </customPropertie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7EF51EE-29C2-4E4A-83FB-0946809F86D4}">
          <x14:formula1>
            <xm:f>'Data Validation'!$B$26:$B$27</xm:f>
          </x14:formula1>
          <xm:sqref>D11:F35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65030-9C90-436D-A396-97AAAD70D9E1}">
  <sheetPr>
    <tabColor rgb="FFCCD5D2"/>
  </sheetPr>
  <dimension ref="A1:Q106"/>
  <sheetViews>
    <sheetView showGridLines="0" zoomScale="90" zoomScaleNormal="90" zoomScaleSheetLayoutView="70" workbookViewId="0"/>
  </sheetViews>
  <sheetFormatPr defaultColWidth="8.81640625" defaultRowHeight="15.5" x14ac:dyDescent="0.35"/>
  <cols>
    <col min="1" max="2" width="10.54296875" style="16" customWidth="1"/>
    <col min="3" max="3" width="49.6328125" style="16" customWidth="1"/>
    <col min="4" max="4" width="39.08984375" style="16" customWidth="1"/>
    <col min="5" max="5" width="51.1796875" style="16" customWidth="1"/>
    <col min="6" max="6" width="41.453125" style="16" customWidth="1"/>
    <col min="7" max="7" width="28.6328125" style="16" customWidth="1"/>
    <col min="8" max="8" width="25.1796875" style="16" customWidth="1"/>
    <col min="9" max="9" width="40.453125" style="16" customWidth="1"/>
    <col min="10" max="10" width="27.453125" style="16" customWidth="1"/>
    <col min="11" max="11" width="52.54296875" style="16" customWidth="1"/>
    <col min="12" max="12" width="20.1796875" style="16" customWidth="1"/>
    <col min="13" max="14" width="16" style="16" customWidth="1"/>
    <col min="15" max="17" width="16" style="9" customWidth="1"/>
    <col min="18" max="16384" width="8.81640625" style="9"/>
  </cols>
  <sheetData>
    <row r="1" spans="3:17" ht="21.5" customHeight="1" x14ac:dyDescent="0.35"/>
    <row r="2" spans="3:17" ht="21.5" customHeight="1" thickBot="1" x14ac:dyDescent="0.4"/>
    <row r="3" spans="3:17" ht="35" customHeight="1" thickBot="1" x14ac:dyDescent="0.4">
      <c r="C3" s="83" t="s">
        <v>71</v>
      </c>
      <c r="D3" s="84"/>
      <c r="E3" s="84"/>
      <c r="F3" s="85"/>
      <c r="I3" s="87" t="s">
        <v>32</v>
      </c>
      <c r="J3" s="88"/>
      <c r="K3" s="89"/>
      <c r="L3" s="50"/>
    </row>
    <row r="4" spans="3:17" ht="16.5" customHeight="1" x14ac:dyDescent="0.35"/>
    <row r="5" spans="3:17" ht="137" customHeight="1" x14ac:dyDescent="0.35">
      <c r="C5" s="23"/>
      <c r="D5" s="23"/>
      <c r="E5" s="23"/>
      <c r="F5" s="23"/>
      <c r="G5" s="20"/>
      <c r="H5" s="20"/>
      <c r="I5" s="23"/>
      <c r="J5" s="23"/>
      <c r="K5" s="23"/>
    </row>
    <row r="6" spans="3:17" ht="96.5" customHeight="1" x14ac:dyDescent="0.35">
      <c r="C6" s="23"/>
      <c r="D6" s="23"/>
      <c r="E6" s="23"/>
      <c r="F6" s="23"/>
      <c r="G6" s="20"/>
      <c r="H6" s="20"/>
    </row>
    <row r="7" spans="3:17" ht="66.5" customHeight="1" x14ac:dyDescent="0.35">
      <c r="C7" s="23"/>
      <c r="D7" s="23"/>
      <c r="E7" s="23"/>
      <c r="F7" s="23"/>
      <c r="G7" s="20"/>
      <c r="H7" s="20"/>
    </row>
    <row r="8" spans="3:17" ht="43.5" customHeight="1" thickBot="1" x14ac:dyDescent="0.4">
      <c r="C8" s="47"/>
      <c r="D8" s="47"/>
      <c r="E8" s="47"/>
      <c r="F8" s="47"/>
      <c r="G8" s="47"/>
      <c r="H8" s="20"/>
    </row>
    <row r="9" spans="3:17" ht="43.5" customHeight="1" thickTop="1" thickBot="1" x14ac:dyDescent="0.4">
      <c r="F9" s="48"/>
      <c r="G9" s="49"/>
      <c r="H9" s="50"/>
      <c r="P9" s="36"/>
      <c r="Q9" s="36"/>
    </row>
    <row r="10" spans="3:17" ht="89.5" customHeight="1" thickTop="1" thickBot="1" x14ac:dyDescent="0.4">
      <c r="C10" s="37" t="s">
        <v>18</v>
      </c>
      <c r="D10" s="51" t="s">
        <v>77</v>
      </c>
      <c r="E10" s="52" t="s">
        <v>11</v>
      </c>
      <c r="L10" s="9"/>
      <c r="M10" s="9"/>
      <c r="N10" s="9"/>
    </row>
    <row r="11" spans="3:17" ht="56" customHeight="1" thickBot="1" x14ac:dyDescent="0.4">
      <c r="C11" s="42" t="str" cm="1">
        <f t="array" ref="C11">IFERROR(INDEX('STEP 2 Identify Comp Abs'!C:C, SMALL(IF('STEP 2 Identify Comp Abs'!G$11:G$92="Compensated absence", ROW('STEP 2 Identify Comp Abs'!G$11:G$92)), ROW(A1))), "")</f>
        <v/>
      </c>
      <c r="D11" s="69" t="str">
        <f>IF(_xlfn.XLOOKUP(C11,'Data Validation'!$B$64:$B$86,'Data Validation'!$C$64:$C$86,"")="", "", _xlfn.XLOOKUP(C11,'Data Validation'!$B$64:$B$86,'Data Validation'!$C$64:$C$86,""))</f>
        <v/>
      </c>
      <c r="E11" s="70" t="str">
        <f>IFERROR(IF(_xlfn.XLOOKUP($C11,'Data Validation'!$B$64:$B$84,'Data Validation'!$D$64:$D$84)="", "", _xlfn.XLOOKUP($C11,'Data Validation'!$B$64:$B$84,'Data Validation'!$D$64:$D$84)), "")</f>
        <v/>
      </c>
      <c r="L11" s="9"/>
      <c r="M11" s="9"/>
      <c r="N11" s="9"/>
    </row>
    <row r="12" spans="3:17" ht="56" customHeight="1" thickBot="1" x14ac:dyDescent="0.4">
      <c r="C12" s="42" t="str" cm="1">
        <f t="array" ref="C12">IFERROR(INDEX('STEP 2 Identify Comp Abs'!C:C, SMALL(IF('STEP 2 Identify Comp Abs'!G$11:G$92="Compensated absence", ROW('STEP 2 Identify Comp Abs'!G$11:G$92)), ROW(A2))), "")</f>
        <v/>
      </c>
      <c r="D12" s="69" t="str">
        <f>IF(_xlfn.XLOOKUP(C12,'Data Validation'!$B$64:$B$86,'Data Validation'!$C$64:$C$86,"")="", "", _xlfn.XLOOKUP(C12,'Data Validation'!$B$64:$B$86,'Data Validation'!$C$64:$C$86,""))</f>
        <v/>
      </c>
      <c r="E12" s="70" t="str">
        <f>IFERROR(IF(_xlfn.XLOOKUP($C12,'Data Validation'!$B$64:$B$84,'Data Validation'!$D$64:$D$84)="", "", _xlfn.XLOOKUP($C12,'Data Validation'!$B$64:$B$84,'Data Validation'!$D$64:$D$84)), "")</f>
        <v/>
      </c>
      <c r="L12" s="9"/>
      <c r="M12" s="9"/>
      <c r="N12" s="9"/>
    </row>
    <row r="13" spans="3:17" ht="56" customHeight="1" thickBot="1" x14ac:dyDescent="0.4">
      <c r="C13" s="42" t="str" cm="1">
        <f t="array" ref="C13">IFERROR(INDEX('STEP 2 Identify Comp Abs'!C:C, SMALL(IF('STEP 2 Identify Comp Abs'!G$11:G$92="Compensated absence", ROW('STEP 2 Identify Comp Abs'!G$11:G$92)), ROW(A3))), "")</f>
        <v/>
      </c>
      <c r="D13" s="69" t="str">
        <f>IF(_xlfn.XLOOKUP(C13,'Data Validation'!$B$64:$B$86,'Data Validation'!$C$64:$C$86,"")="", "", _xlfn.XLOOKUP(C13,'Data Validation'!$B$64:$B$86,'Data Validation'!$C$64:$C$86,""))</f>
        <v/>
      </c>
      <c r="E13" s="70" t="str">
        <f>IFERROR(IF(_xlfn.XLOOKUP($C13,'Data Validation'!$B$64:$B$84,'Data Validation'!$D$64:$D$84)="", "", _xlfn.XLOOKUP($C13,'Data Validation'!$B$64:$B$84,'Data Validation'!$D$64:$D$84)), "")</f>
        <v/>
      </c>
      <c r="L13" s="9"/>
      <c r="M13" s="9"/>
      <c r="N13" s="9"/>
    </row>
    <row r="14" spans="3:17" ht="56" customHeight="1" thickBot="1" x14ac:dyDescent="0.4">
      <c r="C14" s="42" t="str" cm="1">
        <f t="array" ref="C14">IFERROR(INDEX('STEP 2 Identify Comp Abs'!C:C, SMALL(IF('STEP 2 Identify Comp Abs'!G$11:G$92="Compensated absence", ROW('STEP 2 Identify Comp Abs'!G$11:G$92)), ROW(A4))), "")</f>
        <v/>
      </c>
      <c r="D14" s="69" t="str">
        <f>IF(_xlfn.XLOOKUP(C14,'Data Validation'!$B$64:$B$86,'Data Validation'!$C$64:$C$86,"")="", "", _xlfn.XLOOKUP(C14,'Data Validation'!$B$64:$B$86,'Data Validation'!$C$64:$C$86,""))</f>
        <v/>
      </c>
      <c r="E14" s="70" t="str">
        <f>IFERROR(IF(_xlfn.XLOOKUP($C14,'Data Validation'!$B$64:$B$84,'Data Validation'!$D$64:$D$84)="", "", _xlfn.XLOOKUP($C14,'Data Validation'!$B$64:$B$84,'Data Validation'!$D$64:$D$84)), "")</f>
        <v/>
      </c>
      <c r="L14" s="9"/>
      <c r="M14" s="9"/>
      <c r="N14" s="9"/>
    </row>
    <row r="15" spans="3:17" ht="56" customHeight="1" thickBot="1" x14ac:dyDescent="0.4">
      <c r="C15" s="42" t="str" cm="1">
        <f t="array" ref="C15">IFERROR(INDEX('STEP 2 Identify Comp Abs'!C:C, SMALL(IF('STEP 2 Identify Comp Abs'!G$11:G$92="Compensated absence", ROW('STEP 2 Identify Comp Abs'!G$11:G$92)), ROW(A5))), "")</f>
        <v/>
      </c>
      <c r="D15" s="69" t="str">
        <f>IF(_xlfn.XLOOKUP(C15,'Data Validation'!$B$64:$B$86,'Data Validation'!$C$64:$C$86,"")="", "", _xlfn.XLOOKUP(C15,'Data Validation'!$B$64:$B$86,'Data Validation'!$C$64:$C$86,""))</f>
        <v/>
      </c>
      <c r="E15" s="70" t="str">
        <f>IFERROR(IF(_xlfn.XLOOKUP($C15,'Data Validation'!$B$64:$B$84,'Data Validation'!$D$64:$D$84)="", "", _xlfn.XLOOKUP($C15,'Data Validation'!$B$64:$B$84,'Data Validation'!$D$64:$D$84)), "")</f>
        <v/>
      </c>
      <c r="L15" s="9"/>
      <c r="M15" s="9"/>
      <c r="N15" s="9"/>
    </row>
    <row r="16" spans="3:17" ht="56" customHeight="1" thickBot="1" x14ac:dyDescent="0.4">
      <c r="C16" s="42" t="str" cm="1">
        <f t="array" ref="C16">IFERROR(INDEX('STEP 2 Identify Comp Abs'!C:C, SMALL(IF('STEP 2 Identify Comp Abs'!G$11:G$92="Compensated absence", ROW('STEP 2 Identify Comp Abs'!G$11:G$92)), ROW(A6))), "")</f>
        <v/>
      </c>
      <c r="D16" s="69" t="str">
        <f>IF(_xlfn.XLOOKUP(C16,'Data Validation'!$B$64:$B$86,'Data Validation'!$C$64:$C$86,"")="", "", _xlfn.XLOOKUP(C16,'Data Validation'!$B$64:$B$86,'Data Validation'!$C$64:$C$86,""))</f>
        <v/>
      </c>
      <c r="E16" s="70" t="str">
        <f>IFERROR(IF(_xlfn.XLOOKUP($C16,'Data Validation'!$B$64:$B$84,'Data Validation'!$D$64:$D$84)="", "", _xlfn.XLOOKUP($C16,'Data Validation'!$B$64:$B$84,'Data Validation'!$D$64:$D$84)), "")</f>
        <v/>
      </c>
      <c r="L16" s="9"/>
      <c r="M16" s="9"/>
      <c r="N16" s="9"/>
    </row>
    <row r="17" spans="3:14" ht="56" customHeight="1" thickBot="1" x14ac:dyDescent="0.4">
      <c r="C17" s="42" t="str" cm="1">
        <f t="array" ref="C17">IFERROR(INDEX('STEP 2 Identify Comp Abs'!C:C, SMALL(IF('STEP 2 Identify Comp Abs'!G$11:G$92="Compensated absence", ROW('STEP 2 Identify Comp Abs'!G$11:G$92)), ROW(A7))), "")</f>
        <v/>
      </c>
      <c r="D17" s="69" t="str">
        <f>IF(_xlfn.XLOOKUP(C17,'Data Validation'!$B$64:$B$86,'Data Validation'!$C$64:$C$86,"")="", "", _xlfn.XLOOKUP(C17,'Data Validation'!$B$64:$B$86,'Data Validation'!$C$64:$C$86,""))</f>
        <v/>
      </c>
      <c r="E17" s="70" t="str">
        <f>IFERROR(IF(_xlfn.XLOOKUP($C17,'Data Validation'!$B$64:$B$84,'Data Validation'!$D$64:$D$84)="", "", _xlfn.XLOOKUP($C17,'Data Validation'!$B$64:$B$84,'Data Validation'!$D$64:$D$84)), "")</f>
        <v/>
      </c>
      <c r="L17" s="9"/>
      <c r="M17" s="9"/>
      <c r="N17" s="9"/>
    </row>
    <row r="18" spans="3:14" ht="56" customHeight="1" thickBot="1" x14ac:dyDescent="0.4">
      <c r="C18" s="42" t="str" cm="1">
        <f t="array" ref="C18">IFERROR(INDEX('STEP 2 Identify Comp Abs'!C:C, SMALL(IF('STEP 2 Identify Comp Abs'!G$11:G$92="Compensated absence", ROW('STEP 2 Identify Comp Abs'!G$11:G$92)), ROW(A8))), "")</f>
        <v/>
      </c>
      <c r="D18" s="69" t="str">
        <f>IF(_xlfn.XLOOKUP(C18,'Data Validation'!$B$64:$B$86,'Data Validation'!$C$64:$C$86,"")="", "", _xlfn.XLOOKUP(C18,'Data Validation'!$B$64:$B$86,'Data Validation'!$C$64:$C$86,""))</f>
        <v/>
      </c>
      <c r="E18" s="70" t="str">
        <f>IFERROR(IF(_xlfn.XLOOKUP($C18,'Data Validation'!$B$64:$B$84,'Data Validation'!$D$64:$D$84)="", "", _xlfn.XLOOKUP($C18,'Data Validation'!$B$64:$B$84,'Data Validation'!$D$64:$D$84)), "")</f>
        <v/>
      </c>
      <c r="L18" s="9"/>
      <c r="M18" s="9"/>
      <c r="N18" s="9"/>
    </row>
    <row r="19" spans="3:14" ht="57" customHeight="1" thickBot="1" x14ac:dyDescent="0.4">
      <c r="C19" s="42" t="str" cm="1">
        <f t="array" ref="C19">IFERROR(INDEX('STEP 2 Identify Comp Abs'!C:C, SMALL(IF('STEP 2 Identify Comp Abs'!G$11:G$92="Compensated absence", ROW('STEP 2 Identify Comp Abs'!G$11:G$92)), ROW(A9))), "")</f>
        <v/>
      </c>
      <c r="D19" s="69" t="str">
        <f>IF(_xlfn.XLOOKUP(C19,'Data Validation'!$B$64:$B$86,'Data Validation'!$C$64:$C$86,"")="", "", _xlfn.XLOOKUP(C19,'Data Validation'!$B$64:$B$86,'Data Validation'!$C$64:$C$86,""))</f>
        <v/>
      </c>
      <c r="E19" s="70" t="str">
        <f>IFERROR(IF(_xlfn.XLOOKUP($C19,'Data Validation'!$B$64:$B$84,'Data Validation'!$D$64:$D$84)="", "", _xlfn.XLOOKUP($C19,'Data Validation'!$B$64:$B$84,'Data Validation'!$D$64:$D$84)), "")</f>
        <v/>
      </c>
      <c r="L19" s="9"/>
      <c r="M19" s="9"/>
      <c r="N19" s="9"/>
    </row>
    <row r="20" spans="3:14" ht="54" customHeight="1" thickBot="1" x14ac:dyDescent="0.4">
      <c r="C20" s="42" t="str" cm="1">
        <f t="array" ref="C20">IFERROR(INDEX('STEP 2 Identify Comp Abs'!C:C, SMALL(IF('STEP 2 Identify Comp Abs'!G$11:G$92="Compensated absence", ROW('STEP 2 Identify Comp Abs'!G$11:G$92)), ROW(A10))), "")</f>
        <v/>
      </c>
      <c r="D20" s="69" t="str">
        <f>IF(_xlfn.XLOOKUP(C20,'Data Validation'!$B$64:$B$86,'Data Validation'!$C$64:$C$86,"")="", "", _xlfn.XLOOKUP(C20,'Data Validation'!$B$64:$B$86,'Data Validation'!$C$64:$C$86,""))</f>
        <v/>
      </c>
      <c r="E20" s="70" t="str">
        <f>IFERROR(IF(_xlfn.XLOOKUP($C20,'Data Validation'!$B$64:$B$84,'Data Validation'!$D$64:$D$84)="", "", _xlfn.XLOOKUP($C20,'Data Validation'!$B$64:$B$84,'Data Validation'!$D$64:$D$84)), "")</f>
        <v/>
      </c>
      <c r="L20" s="9"/>
      <c r="M20" s="9"/>
      <c r="N20" s="9"/>
    </row>
    <row r="21" spans="3:14" ht="51" customHeight="1" thickBot="1" x14ac:dyDescent="0.4">
      <c r="C21" s="42" t="str" cm="1">
        <f t="array" ref="C21">IFERROR(INDEX('STEP 2 Identify Comp Abs'!C:C, SMALL(IF('STEP 2 Identify Comp Abs'!G$11:G$92="Compensated absence", ROW('STEP 2 Identify Comp Abs'!G$11:G$92)), ROW(A11))), "")</f>
        <v/>
      </c>
      <c r="D21" s="69" t="str">
        <f>IF(_xlfn.XLOOKUP(C21,'Data Validation'!$B$64:$B$86,'Data Validation'!$C$64:$C$86,"")="", "", _xlfn.XLOOKUP(C21,'Data Validation'!$B$64:$B$86,'Data Validation'!$C$64:$C$86,""))</f>
        <v/>
      </c>
      <c r="E21" s="70" t="str">
        <f>IFERROR(IF(_xlfn.XLOOKUP($C21,'Data Validation'!$B$64:$B$84,'Data Validation'!$D$64:$D$84)="", "", _xlfn.XLOOKUP($C21,'Data Validation'!$B$64:$B$84,'Data Validation'!$D$64:$D$84)), "")</f>
        <v/>
      </c>
      <c r="F21" s="32"/>
      <c r="G21" s="32"/>
      <c r="H21" s="32"/>
      <c r="L21" s="9"/>
      <c r="M21" s="9"/>
      <c r="N21" s="9"/>
    </row>
    <row r="22" spans="3:14" ht="51" customHeight="1" thickBot="1" x14ac:dyDescent="0.4">
      <c r="C22" s="42" t="str" cm="1">
        <f t="array" ref="C22">IFERROR(INDEX('STEP 2 Identify Comp Abs'!C:C, SMALL(IF('STEP 2 Identify Comp Abs'!G$11:G$92="Compensated absence", ROW('STEP 2 Identify Comp Abs'!G$11:G$92)), ROW(A12))), "")</f>
        <v/>
      </c>
      <c r="D22" s="69" t="str">
        <f>IF(_xlfn.XLOOKUP(C22,'Data Validation'!$B$64:$B$86,'Data Validation'!$C$64:$C$86,"")="", "", _xlfn.XLOOKUP(C22,'Data Validation'!$B$64:$B$86,'Data Validation'!$C$64:$C$86,""))</f>
        <v/>
      </c>
      <c r="E22" s="70" t="str">
        <f>IFERROR(IF(_xlfn.XLOOKUP($C22,'Data Validation'!$B$64:$B$84,'Data Validation'!$D$64:$D$84)="", "", _xlfn.XLOOKUP($C22,'Data Validation'!$B$64:$B$84,'Data Validation'!$D$64:$D$84)), "")</f>
        <v/>
      </c>
      <c r="F22" s="32"/>
      <c r="G22" s="32"/>
      <c r="H22" s="32"/>
      <c r="L22" s="9"/>
      <c r="M22" s="9"/>
      <c r="N22" s="9"/>
    </row>
    <row r="23" spans="3:14" ht="51" customHeight="1" thickBot="1" x14ac:dyDescent="0.4">
      <c r="C23" s="42" t="str" cm="1">
        <f t="array" ref="C23">IFERROR(INDEX('STEP 2 Identify Comp Abs'!C:C, SMALL(IF('STEP 2 Identify Comp Abs'!G$11:G$92="Compensated absence", ROW('STEP 2 Identify Comp Abs'!G$11:G$92)), ROW(A13))), "")</f>
        <v/>
      </c>
      <c r="D23" s="69" t="str">
        <f>IF(_xlfn.XLOOKUP(C23,'Data Validation'!$B$64:$B$86,'Data Validation'!$C$64:$C$86,"")="", "", _xlfn.XLOOKUP(C23,'Data Validation'!$B$64:$B$86,'Data Validation'!$C$64:$C$86,""))</f>
        <v/>
      </c>
      <c r="E23" s="70" t="str">
        <f>IFERROR(IF(_xlfn.XLOOKUP($C23,'Data Validation'!$B$64:$B$84,'Data Validation'!$D$64:$D$84)="", "", _xlfn.XLOOKUP($C23,'Data Validation'!$B$64:$B$84,'Data Validation'!$D$64:$D$84)), "")</f>
        <v/>
      </c>
      <c r="F23" s="32"/>
      <c r="G23" s="32"/>
      <c r="H23" s="32"/>
      <c r="L23" s="9"/>
      <c r="M23" s="9"/>
      <c r="N23" s="9"/>
    </row>
    <row r="24" spans="3:14" ht="51" customHeight="1" thickBot="1" x14ac:dyDescent="0.4">
      <c r="C24" s="42" t="str" cm="1">
        <f t="array" ref="C24">IFERROR(INDEX('STEP 2 Identify Comp Abs'!C:C, SMALL(IF('STEP 2 Identify Comp Abs'!G$11:G$92="Compensated absence", ROW('STEP 2 Identify Comp Abs'!G$11:G$92)), ROW(A14))), "")</f>
        <v/>
      </c>
      <c r="D24" s="69" t="str">
        <f>IF(_xlfn.XLOOKUP(C24,'Data Validation'!$B$64:$B$86,'Data Validation'!$C$64:$C$86,"")="", "", _xlfn.XLOOKUP(C24,'Data Validation'!$B$64:$B$86,'Data Validation'!$C$64:$C$86,""))</f>
        <v/>
      </c>
      <c r="E24" s="70" t="str">
        <f>IFERROR(IF(_xlfn.XLOOKUP($C24,'Data Validation'!$B$64:$B$84,'Data Validation'!$D$64:$D$84)="", "", _xlfn.XLOOKUP($C24,'Data Validation'!$B$64:$B$84,'Data Validation'!$D$64:$D$84)), "")</f>
        <v/>
      </c>
      <c r="F24" s="32"/>
      <c r="G24" s="32"/>
      <c r="H24" s="32"/>
      <c r="L24" s="9"/>
      <c r="M24" s="9"/>
      <c r="N24" s="9"/>
    </row>
    <row r="25" spans="3:14" ht="51" customHeight="1" thickBot="1" x14ac:dyDescent="0.4">
      <c r="C25" s="42" t="str" cm="1">
        <f t="array" ref="C25">IFERROR(INDEX('STEP 2 Identify Comp Abs'!C:C, SMALL(IF('STEP 2 Identify Comp Abs'!G$11:G$92="Compensated absence", ROW('STEP 2 Identify Comp Abs'!G$11:G$92)), ROW(A15))), "")</f>
        <v/>
      </c>
      <c r="D25" s="69" t="str">
        <f>IF(_xlfn.XLOOKUP(C25,'Data Validation'!$B$64:$B$86,'Data Validation'!$C$64:$C$86,"")="", "", _xlfn.XLOOKUP(C25,'Data Validation'!$B$64:$B$86,'Data Validation'!$C$64:$C$86,""))</f>
        <v/>
      </c>
      <c r="E25" s="70" t="str">
        <f>IFERROR(IF(_xlfn.XLOOKUP($C25,'Data Validation'!$B$64:$B$84,'Data Validation'!$D$64:$D$84)="", "", _xlfn.XLOOKUP($C25,'Data Validation'!$B$64:$B$84,'Data Validation'!$D$64:$D$84)), "")</f>
        <v/>
      </c>
      <c r="F25" s="32"/>
      <c r="G25" s="32"/>
      <c r="H25" s="32"/>
      <c r="L25" s="9"/>
      <c r="M25" s="9"/>
      <c r="N25" s="9"/>
    </row>
    <row r="26" spans="3:14" ht="51" customHeight="1" thickBot="1" x14ac:dyDescent="0.4">
      <c r="C26" s="42" t="str" cm="1">
        <f t="array" ref="C26">IFERROR(INDEX('STEP 2 Identify Comp Abs'!C:C, SMALL(IF('STEP 2 Identify Comp Abs'!G$11:G$92="Compensated absence", ROW('STEP 2 Identify Comp Abs'!G$11:G$92)), ROW(A16))), "")</f>
        <v/>
      </c>
      <c r="D26" s="69" t="str">
        <f>IF(_xlfn.XLOOKUP(C26,'Data Validation'!$B$64:$B$86,'Data Validation'!$C$64:$C$86,"")="", "", _xlfn.XLOOKUP(C26,'Data Validation'!$B$64:$B$86,'Data Validation'!$C$64:$C$86,""))</f>
        <v/>
      </c>
      <c r="E26" s="70" t="str">
        <f>IFERROR(IF(_xlfn.XLOOKUP($C26,'Data Validation'!$B$64:$B$84,'Data Validation'!$D$64:$D$84)="", "", _xlfn.XLOOKUP($C26,'Data Validation'!$B$64:$B$84,'Data Validation'!$D$64:$D$84)), "")</f>
        <v/>
      </c>
      <c r="F26" s="32"/>
      <c r="G26" s="32"/>
      <c r="H26" s="32"/>
      <c r="L26" s="9"/>
      <c r="M26" s="9"/>
      <c r="N26" s="9"/>
    </row>
    <row r="27" spans="3:14" ht="51" customHeight="1" thickBot="1" x14ac:dyDescent="0.4">
      <c r="C27" s="42" t="str" cm="1">
        <f t="array" ref="C27">IFERROR(INDEX('STEP 2 Identify Comp Abs'!C:C, SMALL(IF('STEP 2 Identify Comp Abs'!G$11:G$92="Compensated absence", ROW('STEP 2 Identify Comp Abs'!G$11:G$92)), ROW(A17))), "")</f>
        <v/>
      </c>
      <c r="D27" s="69" t="str">
        <f>IF(_xlfn.XLOOKUP(C27,'Data Validation'!$B$64:$B$86,'Data Validation'!$C$64:$C$86,"")="", "", _xlfn.XLOOKUP(C27,'Data Validation'!$B$64:$B$86,'Data Validation'!$C$64:$C$86,""))</f>
        <v/>
      </c>
      <c r="E27" s="70" t="str">
        <f>IFERROR(IF(_xlfn.XLOOKUP($C27,'Data Validation'!$B$64:$B$84,'Data Validation'!$D$64:$D$84)="", "", _xlfn.XLOOKUP($C27,'Data Validation'!$B$64:$B$84,'Data Validation'!$D$64:$D$84)), "")</f>
        <v/>
      </c>
      <c r="F27" s="32"/>
      <c r="G27" s="32"/>
      <c r="H27" s="32"/>
      <c r="L27" s="9"/>
      <c r="M27" s="9"/>
      <c r="N27" s="9"/>
    </row>
    <row r="28" spans="3:14" ht="51" customHeight="1" thickBot="1" x14ac:dyDescent="0.4">
      <c r="C28" s="42" t="str" cm="1">
        <f t="array" ref="C28">IFERROR(INDEX('STEP 2 Identify Comp Abs'!C:C, SMALL(IF('STEP 2 Identify Comp Abs'!G$11:G$92="Compensated absence", ROW('STEP 2 Identify Comp Abs'!G$11:G$92)), ROW(A18))), "")</f>
        <v/>
      </c>
      <c r="D28" s="69" t="str">
        <f>IF(_xlfn.XLOOKUP(C28,'Data Validation'!$B$64:$B$86,'Data Validation'!$C$64:$C$86,"")="", "", _xlfn.XLOOKUP(C28,'Data Validation'!$B$64:$B$86,'Data Validation'!$C$64:$C$86,""))</f>
        <v/>
      </c>
      <c r="E28" s="70" t="str">
        <f>IFERROR(IF(_xlfn.XLOOKUP($C28,'Data Validation'!$B$64:$B$84,'Data Validation'!$D$64:$D$84)="", "", _xlfn.XLOOKUP($C28,'Data Validation'!$B$64:$B$84,'Data Validation'!$D$64:$D$84)), "")</f>
        <v/>
      </c>
      <c r="F28" s="32"/>
      <c r="G28" s="32"/>
      <c r="H28" s="32"/>
      <c r="L28" s="9"/>
      <c r="M28" s="9"/>
      <c r="N28" s="9"/>
    </row>
    <row r="29" spans="3:14" ht="51" customHeight="1" thickBot="1" x14ac:dyDescent="0.4">
      <c r="C29" s="42" t="str" cm="1">
        <f t="array" ref="C29">IFERROR(INDEX('STEP 2 Identify Comp Abs'!C:C, SMALL(IF('STEP 2 Identify Comp Abs'!G$11:G$92="Compensated absence", ROW('STEP 2 Identify Comp Abs'!G$11:G$92)), ROW(A19))), "")</f>
        <v/>
      </c>
      <c r="D29" s="69" t="str">
        <f>IF(_xlfn.XLOOKUP(C29,'Data Validation'!$B$64:$B$86,'Data Validation'!$C$64:$C$86,"")="", "", _xlfn.XLOOKUP(C29,'Data Validation'!$B$64:$B$86,'Data Validation'!$C$64:$C$86,""))</f>
        <v/>
      </c>
      <c r="E29" s="70" t="str">
        <f>IFERROR(IF(_xlfn.XLOOKUP($C29,'Data Validation'!$B$64:$B$84,'Data Validation'!$D$64:$D$84)="", "", _xlfn.XLOOKUP($C29,'Data Validation'!$B$64:$B$84,'Data Validation'!$D$64:$D$84)), "")</f>
        <v/>
      </c>
      <c r="F29" s="32"/>
      <c r="G29" s="32"/>
      <c r="H29" s="32"/>
      <c r="L29" s="9"/>
      <c r="M29" s="9"/>
      <c r="N29" s="9"/>
    </row>
    <row r="30" spans="3:14" ht="51" customHeight="1" thickBot="1" x14ac:dyDescent="0.4">
      <c r="C30" s="43" t="str" cm="1">
        <f t="array" ref="C30">IFERROR(INDEX('STEP 2 Identify Comp Abs'!C:C, SMALL(IF('STEP 2 Identify Comp Abs'!G$11:G$92="Compensated absence", ROW('STEP 2 Identify Comp Abs'!G$11:G$92)), ROW(#REF!))), "")</f>
        <v/>
      </c>
      <c r="D30" s="71" t="str">
        <f>IF(_xlfn.XLOOKUP(C30,'Data Validation'!$B$64:$B$86,'Data Validation'!$C$64:$C$86,"")="", "", _xlfn.XLOOKUP(C30,'Data Validation'!$B$64:$B$86,'Data Validation'!$C$64:$C$86,""))</f>
        <v/>
      </c>
      <c r="E30" s="72" t="str">
        <f>IFERROR(IF(_xlfn.XLOOKUP($C30,'Data Validation'!$B$64:$B$84,'Data Validation'!$D$64:$D$84)="", "", _xlfn.XLOOKUP($C30,'Data Validation'!$B$64:$B$84,'Data Validation'!$D$64:$D$84)), "")</f>
        <v/>
      </c>
      <c r="F30" s="32"/>
      <c r="G30" s="32"/>
      <c r="H30" s="32"/>
      <c r="I30" s="32"/>
      <c r="J30" s="32"/>
      <c r="K30" s="30"/>
    </row>
    <row r="31" spans="3:14" x14ac:dyDescent="0.35">
      <c r="I31" s="32"/>
      <c r="J31" s="32"/>
      <c r="K31" s="32"/>
      <c r="L31" s="32"/>
      <c r="M31" s="32"/>
      <c r="N31" s="30"/>
    </row>
    <row r="32" spans="3:14" x14ac:dyDescent="0.35">
      <c r="I32" s="32"/>
      <c r="J32" s="32"/>
      <c r="K32" s="32"/>
      <c r="L32" s="32"/>
      <c r="M32" s="32"/>
      <c r="N32" s="30"/>
    </row>
    <row r="33" spans="9:14" x14ac:dyDescent="0.35">
      <c r="I33" s="32"/>
      <c r="J33" s="32"/>
      <c r="K33" s="32"/>
      <c r="L33" s="32"/>
      <c r="M33" s="32"/>
      <c r="N33" s="30"/>
    </row>
    <row r="34" spans="9:14" x14ac:dyDescent="0.35">
      <c r="I34" s="32"/>
      <c r="J34" s="32"/>
      <c r="K34" s="32"/>
      <c r="L34" s="32"/>
      <c r="M34" s="32"/>
      <c r="N34" s="30"/>
    </row>
    <row r="35" spans="9:14" x14ac:dyDescent="0.35">
      <c r="I35" s="32"/>
      <c r="J35" s="32"/>
      <c r="K35" s="32"/>
      <c r="L35" s="32"/>
      <c r="M35" s="32"/>
      <c r="N35" s="30"/>
    </row>
    <row r="36" spans="9:14" x14ac:dyDescent="0.35">
      <c r="I36" s="32"/>
      <c r="J36" s="32"/>
      <c r="K36" s="32"/>
      <c r="L36" s="32"/>
      <c r="M36" s="32"/>
      <c r="N36" s="30"/>
    </row>
    <row r="37" spans="9:14" x14ac:dyDescent="0.35">
      <c r="I37" s="32"/>
      <c r="J37" s="32"/>
      <c r="K37" s="32"/>
      <c r="L37" s="32"/>
      <c r="M37" s="32"/>
      <c r="N37" s="30"/>
    </row>
    <row r="38" spans="9:14" x14ac:dyDescent="0.35">
      <c r="I38" s="32"/>
      <c r="J38" s="32"/>
      <c r="K38" s="32"/>
      <c r="L38" s="32"/>
      <c r="M38" s="32"/>
      <c r="N38" s="30"/>
    </row>
    <row r="39" spans="9:14" x14ac:dyDescent="0.35">
      <c r="I39" s="32"/>
      <c r="J39" s="32"/>
      <c r="K39" s="32"/>
      <c r="L39" s="32"/>
      <c r="M39" s="32"/>
      <c r="N39" s="30"/>
    </row>
    <row r="40" spans="9:14" x14ac:dyDescent="0.35">
      <c r="I40" s="32"/>
      <c r="J40" s="32"/>
      <c r="K40" s="32"/>
      <c r="L40" s="32"/>
      <c r="M40" s="32"/>
      <c r="N40" s="30"/>
    </row>
    <row r="41" spans="9:14" x14ac:dyDescent="0.35">
      <c r="I41" s="32"/>
      <c r="J41" s="32"/>
      <c r="K41" s="32"/>
      <c r="L41" s="32"/>
      <c r="M41" s="32"/>
      <c r="N41" s="30"/>
    </row>
    <row r="42" spans="9:14" x14ac:dyDescent="0.35">
      <c r="I42" s="32"/>
      <c r="J42" s="32"/>
      <c r="K42" s="32"/>
      <c r="L42" s="44"/>
      <c r="M42" s="32"/>
      <c r="N42" s="30"/>
    </row>
    <row r="43" spans="9:14" x14ac:dyDescent="0.35">
      <c r="I43" s="32"/>
      <c r="J43" s="32"/>
      <c r="K43" s="32"/>
      <c r="L43" s="32"/>
      <c r="M43" s="32"/>
      <c r="N43" s="30"/>
    </row>
    <row r="44" spans="9:14" x14ac:dyDescent="0.35">
      <c r="I44" s="32"/>
      <c r="J44" s="32"/>
      <c r="K44" s="32"/>
      <c r="L44" s="32"/>
      <c r="M44" s="32"/>
      <c r="N44" s="30"/>
    </row>
    <row r="45" spans="9:14" x14ac:dyDescent="0.35">
      <c r="I45" s="32"/>
      <c r="J45" s="32"/>
      <c r="K45" s="32"/>
      <c r="L45" s="32"/>
      <c r="M45" s="32"/>
      <c r="N45" s="30"/>
    </row>
    <row r="46" spans="9:14" x14ac:dyDescent="0.35">
      <c r="I46" s="32"/>
      <c r="J46" s="32"/>
      <c r="K46" s="32"/>
      <c r="L46" s="32"/>
      <c r="M46" s="32"/>
      <c r="N46" s="30"/>
    </row>
    <row r="47" spans="9:14" x14ac:dyDescent="0.35">
      <c r="I47" s="32"/>
      <c r="J47" s="32"/>
      <c r="K47" s="32"/>
      <c r="L47" s="32"/>
      <c r="M47" s="32"/>
      <c r="N47" s="30"/>
    </row>
    <row r="48" spans="9:14" x14ac:dyDescent="0.35">
      <c r="I48" s="32"/>
      <c r="J48" s="32"/>
      <c r="K48" s="32"/>
      <c r="L48" s="32"/>
      <c r="M48" s="32"/>
      <c r="N48" s="30"/>
    </row>
    <row r="49" spans="9:17" x14ac:dyDescent="0.35">
      <c r="N49" s="30"/>
      <c r="O49" s="45"/>
      <c r="P49" s="45"/>
      <c r="Q49" s="45"/>
    </row>
    <row r="50" spans="9:17" x14ac:dyDescent="0.35">
      <c r="N50" s="30"/>
      <c r="O50" s="45"/>
      <c r="P50" s="45"/>
      <c r="Q50" s="45"/>
    </row>
    <row r="51" spans="9:17" x14ac:dyDescent="0.35">
      <c r="N51" s="30"/>
      <c r="O51" s="45"/>
      <c r="P51" s="45"/>
      <c r="Q51" s="45"/>
    </row>
    <row r="52" spans="9:17" x14ac:dyDescent="0.35">
      <c r="N52" s="30"/>
      <c r="O52" s="45"/>
      <c r="P52" s="45"/>
      <c r="Q52" s="45"/>
    </row>
    <row r="53" spans="9:17" x14ac:dyDescent="0.35">
      <c r="N53" s="30"/>
      <c r="O53" s="45"/>
      <c r="P53" s="45"/>
      <c r="Q53" s="45"/>
    </row>
    <row r="54" spans="9:17" x14ac:dyDescent="0.35">
      <c r="N54" s="30"/>
      <c r="O54" s="45"/>
      <c r="P54" s="45"/>
      <c r="Q54" s="45"/>
    </row>
    <row r="55" spans="9:17" x14ac:dyDescent="0.35">
      <c r="N55" s="30"/>
      <c r="O55" s="45"/>
      <c r="P55" s="45"/>
      <c r="Q55" s="45"/>
    </row>
    <row r="56" spans="9:17" x14ac:dyDescent="0.35">
      <c r="N56" s="30"/>
      <c r="O56" s="45"/>
      <c r="P56" s="45"/>
      <c r="Q56" s="45"/>
    </row>
    <row r="57" spans="9:17" x14ac:dyDescent="0.35">
      <c r="N57" s="30"/>
      <c r="O57" s="45"/>
      <c r="P57" s="45"/>
      <c r="Q57" s="45"/>
    </row>
    <row r="58" spans="9:17" x14ac:dyDescent="0.35">
      <c r="N58" s="30"/>
      <c r="O58" s="45"/>
      <c r="P58" s="45"/>
      <c r="Q58" s="45"/>
    </row>
    <row r="59" spans="9:17" x14ac:dyDescent="0.35">
      <c r="N59" s="30"/>
      <c r="O59" s="46"/>
      <c r="P59" s="46"/>
      <c r="Q59" s="46"/>
    </row>
    <row r="60" spans="9:17" x14ac:dyDescent="0.35">
      <c r="N60" s="30"/>
      <c r="O60" s="46"/>
      <c r="P60" s="46"/>
      <c r="Q60" s="46"/>
    </row>
    <row r="61" spans="9:17" x14ac:dyDescent="0.35">
      <c r="N61" s="30"/>
      <c r="O61" s="46"/>
      <c r="P61" s="46"/>
      <c r="Q61" s="46"/>
    </row>
    <row r="62" spans="9:17" x14ac:dyDescent="0.35">
      <c r="I62" s="33"/>
      <c r="J62" s="33"/>
      <c r="K62" s="33"/>
      <c r="L62" s="33"/>
      <c r="M62" s="33"/>
      <c r="N62" s="30"/>
      <c r="O62" s="46"/>
      <c r="P62" s="46"/>
      <c r="Q62" s="46"/>
    </row>
    <row r="63" spans="9:17" x14ac:dyDescent="0.35">
      <c r="I63" s="33"/>
      <c r="J63" s="33"/>
      <c r="K63" s="33"/>
      <c r="L63" s="33"/>
      <c r="M63" s="33"/>
      <c r="N63" s="30"/>
      <c r="O63" s="46"/>
      <c r="P63" s="46"/>
      <c r="Q63" s="46"/>
    </row>
    <row r="64" spans="9:17" x14ac:dyDescent="0.35">
      <c r="I64" s="33"/>
      <c r="J64" s="33"/>
      <c r="K64" s="33"/>
      <c r="L64" s="33"/>
      <c r="M64" s="33"/>
      <c r="N64" s="30"/>
      <c r="O64" s="46"/>
      <c r="P64" s="46"/>
      <c r="Q64" s="46"/>
    </row>
    <row r="65" spans="9:17" x14ac:dyDescent="0.35">
      <c r="I65" s="33"/>
      <c r="J65" s="33"/>
      <c r="K65" s="33"/>
      <c r="L65" s="33"/>
      <c r="M65" s="33"/>
      <c r="N65" s="30"/>
      <c r="O65" s="46"/>
      <c r="P65" s="46"/>
      <c r="Q65" s="46"/>
    </row>
    <row r="105" spans="9:14" ht="14.5" customHeight="1" x14ac:dyDescent="0.35">
      <c r="I105" s="90"/>
      <c r="J105" s="90"/>
      <c r="K105" s="90"/>
      <c r="L105" s="90"/>
      <c r="M105" s="90"/>
      <c r="N105" s="90"/>
    </row>
    <row r="106" spans="9:14" ht="100.5" customHeight="1" x14ac:dyDescent="0.35">
      <c r="I106" s="90"/>
      <c r="J106" s="90"/>
      <c r="K106" s="90"/>
      <c r="L106" s="90"/>
      <c r="M106" s="90"/>
      <c r="N106" s="90"/>
    </row>
  </sheetData>
  <sheetProtection sheet="1" objects="1" scenarios="1"/>
  <mergeCells count="3">
    <mergeCell ref="I105:N106"/>
    <mergeCell ref="C3:F3"/>
    <mergeCell ref="I3:K3"/>
  </mergeCells>
  <conditionalFormatting sqref="D11:D30">
    <cfRule type="notContainsBlanks" dxfId="11" priority="11">
      <formula>LEN(TRIM(D11))&gt;0</formula>
    </cfRule>
  </conditionalFormatting>
  <conditionalFormatting sqref="E11:E30">
    <cfRule type="expression" dxfId="10" priority="1">
      <formula>D11:D30&lt;&gt;""</formula>
    </cfRule>
  </conditionalFormatting>
  <conditionalFormatting sqref="K30 N31:N65">
    <cfRule type="expression" dxfId="9" priority="7">
      <formula>K30=" "</formula>
    </cfRule>
    <cfRule type="expression" dxfId="8" priority="8">
      <formula>K30="Is not a SBITA under GASB 96"</formula>
    </cfRule>
    <cfRule type="expression" dxfId="7" priority="9">
      <formula>K30="Needs additional evaluation"</formula>
    </cfRule>
    <cfRule type="expression" dxfId="6" priority="10">
      <formula>K30="Carry to SBITA Inventory tab for further analysis"</formula>
    </cfRule>
  </conditionalFormatting>
  <dataValidations count="3">
    <dataValidation type="list" allowBlank="1" showInputMessage="1" showErrorMessage="1" sqref="M31:M65 J30" xr:uid="{D991E901-9309-4D12-AE41-B5EABE61A052}">
      <formula1>"Fair Value, Free/Substantial Discount, Unsure"</formula1>
    </dataValidation>
    <dataValidation type="list" allowBlank="1" showInputMessage="1" showErrorMessage="1" sqref="G21:H29 K31:K65 G30:H30" xr:uid="{905E7D3B-0B17-4386-B1EB-B08444C9E610}">
      <formula1>"Yes, No, Unsure"</formula1>
    </dataValidation>
    <dataValidation type="list" allowBlank="1" showInputMessage="1" showErrorMessage="1" sqref="L43:L65 L31:L41 I30" xr:uid="{53CF37AE-0AD4-4E32-BC2C-CB74FEAD0095}">
      <formula1>"Fixed or Variable on Index/Rate, Variable or Dependent on User Licenses, Unsure"</formula1>
    </dataValidation>
  </dataValidations>
  <pageMargins left="0.7" right="0.7" top="0.75" bottom="0.75" header="0.3" footer="0.3"/>
  <pageSetup scale="29" orientation="portrait" horizontalDpi="1200" verticalDpi="1200" r:id="rId1"/>
  <customProperties>
    <customPr name="OrphanNamesChecked" r:id="rId2"/>
  </customPropertie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A487D16-36AE-4132-85C3-EB0EEBFA328B}">
          <x14:formula1>
            <xm:f>'Data Validation'!$B$89:$B$90</xm:f>
          </x14:formula1>
          <xm:sqref>D11:D30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F51B5-D573-4937-96CB-9501B8105E0A}">
  <sheetPr>
    <tabColor rgb="FFCCD5D2"/>
  </sheetPr>
  <dimension ref="A1:O74"/>
  <sheetViews>
    <sheetView showGridLines="0" zoomScale="80" zoomScaleNormal="80" zoomScaleSheetLayoutView="70" workbookViewId="0"/>
  </sheetViews>
  <sheetFormatPr defaultColWidth="8.81640625" defaultRowHeight="15.5" x14ac:dyDescent="0.35"/>
  <cols>
    <col min="1" max="2" width="10.453125" style="16" customWidth="1"/>
    <col min="3" max="3" width="49.6328125" style="16" customWidth="1"/>
    <col min="4" max="4" width="50.6328125" style="16" customWidth="1"/>
    <col min="5" max="5" width="48.08984375" style="16" customWidth="1"/>
    <col min="6" max="6" width="50.54296875" style="16" customWidth="1"/>
    <col min="7" max="7" width="43.08984375" style="16" customWidth="1"/>
    <col min="8" max="8" width="68.7265625" style="16" customWidth="1"/>
    <col min="9" max="9" width="8.6328125" style="16" customWidth="1"/>
    <col min="10" max="15" width="8.6328125" style="9" customWidth="1"/>
    <col min="16" max="16" width="8.81640625" style="9" customWidth="1"/>
    <col min="17" max="16384" width="8.81640625" style="9"/>
  </cols>
  <sheetData>
    <row r="1" spans="3:15" ht="21" customHeight="1" x14ac:dyDescent="0.35"/>
    <row r="2" spans="3:15" ht="21" customHeight="1" thickBot="1" x14ac:dyDescent="0.4"/>
    <row r="3" spans="3:15" ht="36.5" customHeight="1" thickTop="1" thickBot="1" x14ac:dyDescent="0.4">
      <c r="C3" s="83" t="s">
        <v>54</v>
      </c>
      <c r="D3" s="84"/>
      <c r="E3" s="84"/>
      <c r="F3" s="85"/>
      <c r="G3" s="50"/>
      <c r="H3" s="49"/>
    </row>
    <row r="4" spans="3:15" ht="17" customHeight="1" x14ac:dyDescent="0.35"/>
    <row r="5" spans="3:15" ht="75" customHeight="1" x14ac:dyDescent="0.35">
      <c r="C5" s="22"/>
      <c r="D5" s="22"/>
      <c r="E5" s="22"/>
      <c r="F5" s="22"/>
      <c r="G5" s="23"/>
      <c r="H5" s="23"/>
    </row>
    <row r="6" spans="3:15" ht="45.5" customHeight="1" x14ac:dyDescent="0.35">
      <c r="C6" s="22"/>
      <c r="D6" s="22"/>
      <c r="E6" s="22"/>
      <c r="F6" s="22"/>
      <c r="G6" s="23"/>
      <c r="H6" s="23"/>
    </row>
    <row r="7" spans="3:15" ht="35.5" customHeight="1" x14ac:dyDescent="0.35">
      <c r="C7" s="22"/>
      <c r="D7" s="22"/>
      <c r="E7" s="22"/>
      <c r="F7" s="22"/>
      <c r="G7" s="23"/>
      <c r="H7" s="23"/>
    </row>
    <row r="8" spans="3:15" ht="50" customHeight="1" x14ac:dyDescent="0.35">
      <c r="C8" s="22"/>
      <c r="D8" s="22"/>
      <c r="E8" s="22"/>
      <c r="F8" s="22"/>
      <c r="G8" s="23"/>
      <c r="H8" s="23"/>
    </row>
    <row r="9" spans="3:15" ht="50" customHeight="1" x14ac:dyDescent="0.35">
      <c r="C9" s="22"/>
      <c r="D9" s="22"/>
      <c r="E9" s="22"/>
      <c r="F9" s="22"/>
      <c r="G9" s="23"/>
      <c r="H9" s="23"/>
    </row>
    <row r="10" spans="3:15" ht="35.5" customHeight="1" x14ac:dyDescent="0.35">
      <c r="C10" s="22"/>
      <c r="D10" s="22"/>
      <c r="E10" s="22"/>
      <c r="F10" s="22"/>
      <c r="G10" s="23"/>
      <c r="H10" s="23"/>
    </row>
    <row r="11" spans="3:15" ht="35.5" customHeight="1" x14ac:dyDescent="0.35">
      <c r="C11" s="22"/>
      <c r="D11" s="22"/>
      <c r="E11" s="22"/>
      <c r="F11" s="22"/>
      <c r="G11" s="23"/>
      <c r="H11" s="23"/>
    </row>
    <row r="12" spans="3:15" ht="35.5" customHeight="1" thickBot="1" x14ac:dyDescent="0.4">
      <c r="N12" s="36"/>
      <c r="O12" s="36"/>
    </row>
    <row r="13" spans="3:15" ht="98.5" customHeight="1" thickBot="1" x14ac:dyDescent="0.4">
      <c r="C13" s="56" t="s">
        <v>20</v>
      </c>
      <c r="D13" s="51" t="s">
        <v>59</v>
      </c>
      <c r="E13" s="51" t="s">
        <v>60</v>
      </c>
      <c r="F13" s="51" t="s">
        <v>49</v>
      </c>
      <c r="G13" s="57" t="s">
        <v>31</v>
      </c>
      <c r="H13" s="52" t="s">
        <v>11</v>
      </c>
    </row>
    <row r="14" spans="3:15" ht="59.5" customHeight="1" thickBot="1" x14ac:dyDescent="0.4">
      <c r="C14" s="42" t="str" cm="1">
        <f t="array" ref="C14">IFERROR(INDEX('STEP 3 Exceptions'!C:C, SMALL(IF('STEP 3 Exceptions'!D$11:D$87="Not an Exception", ROW('STEP 3 Exceptions'!D$11:D$87)), ROW(A1))), "")</f>
        <v/>
      </c>
      <c r="D14" s="69" t="str">
        <f>IFERROR(_xlfn.XLOOKUP($C14,'Data Validation'!$B$96:$B$102,'Data Validation'!C$96:C$102),"")</f>
        <v/>
      </c>
      <c r="E14" s="69" t="str">
        <f>IFERROR(_xlfn.XLOOKUP($C14,'Data Validation'!$B$96:$B$102,'Data Validation'!D$96:D$102),"")</f>
        <v/>
      </c>
      <c r="F14" s="69" t="str">
        <f>IFERROR(_xlfn.XLOOKUP($C14,'Data Validation'!$B$96:$B$102,'Data Validation'!D$96:D$102),"")</f>
        <v/>
      </c>
      <c r="G14" s="58" t="str">
        <f>IF(AND(D14="", E14="", F14=""), "", IF(OR(D14="No", E14="No", F14="No", D14="N/A", E14="N/A", F14="N/A"), "No Liability", IF(AND(D14="Yes", E14="Yes", F14="Yes"), "Yes, Proceed to Liability Calculation", "")))</f>
        <v/>
      </c>
      <c r="H14" s="73" t="str">
        <f>IFERROR(IF(_xlfn.XLOOKUP($C14,'Data Validation'!$B$96:$B$102,'Data Validation'!$F$96:$F$102)="", "", _xlfn.XLOOKUP($C14,'Data Validation'!$B$96:$B$102,'Data Validation'!$F$96:$F$102)), "")</f>
        <v/>
      </c>
    </row>
    <row r="15" spans="3:15" ht="59.5" customHeight="1" thickBot="1" x14ac:dyDescent="0.4">
      <c r="C15" s="42" t="str" cm="1">
        <f t="array" ref="C15">IFERROR(INDEX('STEP 3 Exceptions'!C:C, SMALL(IF('STEP 3 Exceptions'!D$11:D$87="Not an Exception", ROW('STEP 3 Exceptions'!D$11:D$87)), ROW(A2))), "")</f>
        <v/>
      </c>
      <c r="D15" s="69" t="str">
        <f>IFERROR(_xlfn.XLOOKUP($C15,'Data Validation'!$B$96:$B$102,'Data Validation'!C$96:C$102),"")</f>
        <v/>
      </c>
      <c r="E15" s="69" t="str">
        <f>IFERROR(_xlfn.XLOOKUP($C15,'Data Validation'!$B$96:$B$102,'Data Validation'!D$96:D$102),"")</f>
        <v/>
      </c>
      <c r="F15" s="69" t="str">
        <f>IFERROR(_xlfn.XLOOKUP($C15,'Data Validation'!$B$96:$B$102,'Data Validation'!D$96:D$102),"")</f>
        <v/>
      </c>
      <c r="G15" s="58" t="str">
        <f t="shared" ref="G15:G25" si="0">IF(AND(D15="", E15="", F15=""), "", IF(OR(D15="No", E15="No", F15="No", D15="N/A", E15="N/A", F15="N/A"), "No Liability", IF(AND(D15="Yes", E15="Yes", F15="Yes"), "Yes, Proceed to Liability Calculation", "")))</f>
        <v/>
      </c>
      <c r="H15" s="73" t="str">
        <f>IFERROR(IF(_xlfn.XLOOKUP($C15,'Data Validation'!$B$96:$B$102,'Data Validation'!$F$96:$F$102)="", "", _xlfn.XLOOKUP($C15,'Data Validation'!$B$96:$B$102,'Data Validation'!$F$96:$F$102)), "")</f>
        <v/>
      </c>
    </row>
    <row r="16" spans="3:15" ht="59.5" customHeight="1" thickBot="1" x14ac:dyDescent="0.4">
      <c r="C16" s="42" t="str" cm="1">
        <f t="array" ref="C16">IFERROR(INDEX('STEP 3 Exceptions'!C:C, SMALL(IF('STEP 3 Exceptions'!D$11:D$87="Not an Exception", ROW('STEP 3 Exceptions'!D$11:D$87)), ROW(A3))), "")</f>
        <v/>
      </c>
      <c r="D16" s="69" t="str">
        <f>IFERROR(_xlfn.XLOOKUP($C16,'Data Validation'!$B$96:$B$102,'Data Validation'!C$96:C$102),"")</f>
        <v/>
      </c>
      <c r="E16" s="69" t="str">
        <f>IFERROR(_xlfn.XLOOKUP($C16,'Data Validation'!$B$96:$B$102,'Data Validation'!D$96:D$102),"")</f>
        <v/>
      </c>
      <c r="F16" s="69" t="str">
        <f>IFERROR(_xlfn.XLOOKUP($C16,'Data Validation'!$B$96:$B$102,'Data Validation'!D$96:D$102),"")</f>
        <v/>
      </c>
      <c r="G16" s="58" t="str">
        <f t="shared" si="0"/>
        <v/>
      </c>
      <c r="H16" s="73" t="str">
        <f>IFERROR(IF(_xlfn.XLOOKUP($C16,'Data Validation'!$B$96:$B$102,'Data Validation'!$F$96:$F$102)="", "", _xlfn.XLOOKUP($C16,'Data Validation'!$B$96:$B$102,'Data Validation'!$F$96:$F$102)), "")</f>
        <v/>
      </c>
    </row>
    <row r="17" spans="3:15" ht="59.5" customHeight="1" thickBot="1" x14ac:dyDescent="0.4">
      <c r="C17" s="42" t="str" cm="1">
        <f t="array" ref="C17">IFERROR(INDEX('STEP 3 Exceptions'!C:C, SMALL(IF('STEP 3 Exceptions'!D$11:D$87="Not an Exception", ROW('STEP 3 Exceptions'!D$11:D$87)), ROW(A4))), "")</f>
        <v/>
      </c>
      <c r="D17" s="69" t="str">
        <f>IFERROR(_xlfn.XLOOKUP($C17,'Data Validation'!$B$96:$B$102,'Data Validation'!C$96:C$102),"")</f>
        <v/>
      </c>
      <c r="E17" s="69" t="str">
        <f>IFERROR(_xlfn.XLOOKUP($C17,'Data Validation'!$B$96:$B$102,'Data Validation'!D$96:D$102),"")</f>
        <v/>
      </c>
      <c r="F17" s="69" t="str">
        <f>IFERROR(_xlfn.XLOOKUP($C17,'Data Validation'!$B$96:$B$102,'Data Validation'!D$96:D$102),"")</f>
        <v/>
      </c>
      <c r="G17" s="58" t="str">
        <f t="shared" si="0"/>
        <v/>
      </c>
      <c r="H17" s="73" t="str">
        <f>IFERROR(IF(_xlfn.XLOOKUP($C17,'Data Validation'!$B$96:$B$102,'Data Validation'!$F$96:$F$102)="", "", _xlfn.XLOOKUP($C17,'Data Validation'!$B$96:$B$102,'Data Validation'!$F$96:$F$102)), "")</f>
        <v/>
      </c>
    </row>
    <row r="18" spans="3:15" ht="59.5" customHeight="1" thickBot="1" x14ac:dyDescent="0.4">
      <c r="C18" s="42" t="str" cm="1">
        <f t="array" ref="C18">IFERROR(INDEX('STEP 3 Exceptions'!C:C, SMALL(IF('STEP 3 Exceptions'!D$11:D$87="Not an Exception", ROW('STEP 3 Exceptions'!D$11:D$87)), ROW(A5))), "")</f>
        <v/>
      </c>
      <c r="D18" s="69" t="str">
        <f>IFERROR(_xlfn.XLOOKUP($C18,'Data Validation'!$B$96:$B$102,'Data Validation'!C$96:C$102),"")</f>
        <v/>
      </c>
      <c r="E18" s="69" t="str">
        <f>IFERROR(_xlfn.XLOOKUP($C18,'Data Validation'!$B$96:$B$102,'Data Validation'!D$96:D$102),"")</f>
        <v/>
      </c>
      <c r="F18" s="69" t="str">
        <f>IFERROR(_xlfn.XLOOKUP($C18,'Data Validation'!$B$96:$B$102,'Data Validation'!D$96:D$102),"")</f>
        <v/>
      </c>
      <c r="G18" s="58" t="str">
        <f t="shared" si="0"/>
        <v/>
      </c>
      <c r="H18" s="73" t="str">
        <f>IFERROR(IF(_xlfn.XLOOKUP($C18,'Data Validation'!$B$96:$B$102,'Data Validation'!$F$96:$F$102)="", "", _xlfn.XLOOKUP($C18,'Data Validation'!$B$96:$B$102,'Data Validation'!$F$96:$F$102)), "")</f>
        <v/>
      </c>
    </row>
    <row r="19" spans="3:15" ht="59.5" customHeight="1" thickBot="1" x14ac:dyDescent="0.4">
      <c r="C19" s="42" t="str" cm="1">
        <f t="array" ref="C19">IFERROR(INDEX('STEP 3 Exceptions'!C:C, SMALL(IF('STEP 3 Exceptions'!D$11:D$87="Not an Exception", ROW('STEP 3 Exceptions'!D$11:D$87)), ROW(A6))), "")</f>
        <v/>
      </c>
      <c r="D19" s="69" t="str">
        <f>IFERROR(_xlfn.XLOOKUP($C19,'Data Validation'!$B$96:$B$102,'Data Validation'!C$96:C$102),"")</f>
        <v/>
      </c>
      <c r="E19" s="69" t="str">
        <f>IFERROR(_xlfn.XLOOKUP($C19,'Data Validation'!$B$96:$B$102,'Data Validation'!D$96:D$102),"")</f>
        <v/>
      </c>
      <c r="F19" s="69" t="str">
        <f>IFERROR(_xlfn.XLOOKUP($C19,'Data Validation'!$B$96:$B$102,'Data Validation'!D$96:D$102),"")</f>
        <v/>
      </c>
      <c r="G19" s="58" t="str">
        <f t="shared" si="0"/>
        <v/>
      </c>
      <c r="H19" s="73" t="str">
        <f>IFERROR(IF(_xlfn.XLOOKUP($C19,'Data Validation'!$B$96:$B$102,'Data Validation'!$F$96:$F$102)="", "", _xlfn.XLOOKUP($C19,'Data Validation'!$B$96:$B$102,'Data Validation'!$F$96:$F$102)), "")</f>
        <v/>
      </c>
    </row>
    <row r="20" spans="3:15" ht="59.5" customHeight="1" thickBot="1" x14ac:dyDescent="0.4">
      <c r="C20" s="42" t="str" cm="1">
        <f t="array" ref="C20">IFERROR(INDEX('STEP 3 Exceptions'!C:C, SMALL(IF('STEP 3 Exceptions'!D$11:D$87="Not an Exception", ROW('STEP 3 Exceptions'!D$11:D$87)), ROW(A7))), "")</f>
        <v/>
      </c>
      <c r="D20" s="69" t="str">
        <f>IFERROR(_xlfn.XLOOKUP($C20,'Data Validation'!$B$96:$B$102,'Data Validation'!C$96:C$102),"")</f>
        <v/>
      </c>
      <c r="E20" s="69" t="str">
        <f>IFERROR(_xlfn.XLOOKUP($C20,'Data Validation'!$B$96:$B$102,'Data Validation'!D$96:D$102),"")</f>
        <v/>
      </c>
      <c r="F20" s="69" t="str">
        <f>IFERROR(_xlfn.XLOOKUP($C20,'Data Validation'!$B$96:$B$102,'Data Validation'!D$96:D$102),"")</f>
        <v/>
      </c>
      <c r="G20" s="58" t="str">
        <f t="shared" si="0"/>
        <v/>
      </c>
      <c r="H20" s="73" t="str">
        <f>IFERROR(IF(_xlfn.XLOOKUP($C20,'Data Validation'!$B$96:$B$102,'Data Validation'!$F$96:$F$102)="", "", _xlfn.XLOOKUP($C20,'Data Validation'!$B$96:$B$102,'Data Validation'!$F$96:$F$102)), "")</f>
        <v/>
      </c>
    </row>
    <row r="21" spans="3:15" ht="59.5" customHeight="1" thickBot="1" x14ac:dyDescent="0.4">
      <c r="C21" s="42" t="str" cm="1">
        <f t="array" ref="C21">IFERROR(INDEX('STEP 3 Exceptions'!C:C, SMALL(IF('STEP 3 Exceptions'!D$11:D$87="Not an Exception", ROW('STEP 3 Exceptions'!D$11:D$87)), ROW(A8))), "")</f>
        <v/>
      </c>
      <c r="D21" s="69" t="str">
        <f>IFERROR(_xlfn.XLOOKUP($C21,'Data Validation'!$B$96:$B$102,'Data Validation'!C$96:C$102),"")</f>
        <v/>
      </c>
      <c r="E21" s="69" t="str">
        <f>IFERROR(_xlfn.XLOOKUP($C21,'Data Validation'!$B$96:$B$102,'Data Validation'!D$96:D$102),"")</f>
        <v/>
      </c>
      <c r="F21" s="69" t="str">
        <f>IFERROR(_xlfn.XLOOKUP($C21,'Data Validation'!$B$96:$B$102,'Data Validation'!D$96:D$102),"")</f>
        <v/>
      </c>
      <c r="G21" s="58" t="str">
        <f t="shared" si="0"/>
        <v/>
      </c>
      <c r="H21" s="73" t="str">
        <f>IFERROR(IF(_xlfn.XLOOKUP($C21,'Data Validation'!$B$96:$B$102,'Data Validation'!$F$96:$F$102)="", "", _xlfn.XLOOKUP($C21,'Data Validation'!$B$96:$B$102,'Data Validation'!$F$96:$F$102)), "")</f>
        <v/>
      </c>
    </row>
    <row r="22" spans="3:15" ht="59.5" customHeight="1" thickBot="1" x14ac:dyDescent="0.4">
      <c r="C22" s="42" t="str" cm="1">
        <f t="array" ref="C22">IFERROR(INDEX('STEP 3 Exceptions'!C:C, SMALL(IF('STEP 3 Exceptions'!D$11:D$87="Not an Exception", ROW('STEP 3 Exceptions'!D$11:D$87)), ROW(A9))), "")</f>
        <v/>
      </c>
      <c r="D22" s="69" t="str">
        <f>IFERROR(_xlfn.XLOOKUP($C22,'Data Validation'!$B$96:$B$102,'Data Validation'!C$96:C$102),"")</f>
        <v/>
      </c>
      <c r="E22" s="69" t="str">
        <f>IFERROR(_xlfn.XLOOKUP($C22,'Data Validation'!$B$96:$B$102,'Data Validation'!D$96:D$102),"")</f>
        <v/>
      </c>
      <c r="F22" s="69" t="str">
        <f>IFERROR(_xlfn.XLOOKUP($C22,'Data Validation'!$B$96:$B$102,'Data Validation'!D$96:D$102),"")</f>
        <v/>
      </c>
      <c r="G22" s="58" t="str">
        <f t="shared" si="0"/>
        <v/>
      </c>
      <c r="H22" s="73" t="str">
        <f>IFERROR(IF(_xlfn.XLOOKUP($C22,'Data Validation'!$B$96:$B$102,'Data Validation'!$F$96:$F$102)="", "", _xlfn.XLOOKUP($C22,'Data Validation'!$B$96:$B$102,'Data Validation'!$F$96:$F$102)), "")</f>
        <v/>
      </c>
    </row>
    <row r="23" spans="3:15" ht="59.5" customHeight="1" thickBot="1" x14ac:dyDescent="0.4">
      <c r="C23" s="42" t="str" cm="1">
        <f t="array" ref="C23">IFERROR(INDEX('STEP 3 Exceptions'!C:C, SMALL(IF('STEP 3 Exceptions'!D$11:D$87="Not an Exception", ROW('STEP 3 Exceptions'!D$11:D$87)), ROW(A10))), "")</f>
        <v/>
      </c>
      <c r="D23" s="69" t="str">
        <f>IFERROR(_xlfn.XLOOKUP($C23,'Data Validation'!$B$96:$B$102,'Data Validation'!C$96:C$102),"")</f>
        <v/>
      </c>
      <c r="E23" s="69" t="str">
        <f>IFERROR(_xlfn.XLOOKUP($C23,'Data Validation'!$B$96:$B$102,'Data Validation'!D$96:D$102),"")</f>
        <v/>
      </c>
      <c r="F23" s="69" t="str">
        <f>IFERROR(_xlfn.XLOOKUP($C23,'Data Validation'!$B$96:$B$102,'Data Validation'!D$96:D$102),"")</f>
        <v/>
      </c>
      <c r="G23" s="58" t="str">
        <f t="shared" si="0"/>
        <v/>
      </c>
      <c r="H23" s="73" t="str">
        <f>IFERROR(IF(_xlfn.XLOOKUP($C23,'Data Validation'!$B$96:$B$102,'Data Validation'!$F$96:$F$102)="", "", _xlfn.XLOOKUP($C23,'Data Validation'!$B$96:$B$102,'Data Validation'!$F$96:$F$102)), "")</f>
        <v/>
      </c>
    </row>
    <row r="24" spans="3:15" ht="59.5" customHeight="1" thickBot="1" x14ac:dyDescent="0.4">
      <c r="C24" s="42" t="str" cm="1">
        <f t="array" ref="C24">IFERROR(INDEX('STEP 3 Exceptions'!C:C, SMALL(IF('STEP 3 Exceptions'!D$11:D$87="Not an Exception", ROW('STEP 3 Exceptions'!D$11:D$87)), ROW(A11))), "")</f>
        <v/>
      </c>
      <c r="D24" s="69" t="str">
        <f>IFERROR(_xlfn.XLOOKUP($C24,'Data Validation'!$B$96:$B$102,'Data Validation'!C$96:C$102),"")</f>
        <v/>
      </c>
      <c r="E24" s="69" t="str">
        <f>IFERROR(_xlfn.XLOOKUP($C24,'Data Validation'!$B$96:$B$102,'Data Validation'!D$96:D$102),"")</f>
        <v/>
      </c>
      <c r="F24" s="69" t="str">
        <f>IFERROR(_xlfn.XLOOKUP($C24,'Data Validation'!$B$96:$B$102,'Data Validation'!D$96:D$102),"")</f>
        <v/>
      </c>
      <c r="G24" s="58" t="str">
        <f t="shared" si="0"/>
        <v/>
      </c>
      <c r="H24" s="73" t="str">
        <f>IFERROR(IF(_xlfn.XLOOKUP($C24,'Data Validation'!$B$96:$B$102,'Data Validation'!$F$96:$F$102)="", "", _xlfn.XLOOKUP($C24,'Data Validation'!$B$96:$B$102,'Data Validation'!$F$96:$F$102)), "")</f>
        <v/>
      </c>
      <c r="I24" s="32"/>
      <c r="J24" s="54"/>
      <c r="K24" s="54"/>
      <c r="L24" s="54"/>
    </row>
    <row r="25" spans="3:15" ht="59.5" customHeight="1" thickBot="1" x14ac:dyDescent="0.4">
      <c r="C25" s="43" t="str" cm="1">
        <f t="array" ref="C25">IFERROR(INDEX('STEP 3 Exceptions'!C:C, SMALL(IF('STEP 3 Exceptions'!D$11:D$87="Not an Exception", ROW('STEP 3 Exceptions'!D$11:D$87)), ROW(A20))), "")</f>
        <v/>
      </c>
      <c r="D25" s="71" t="str">
        <f>IFERROR(_xlfn.XLOOKUP($C25,'Data Validation'!$B$96:$B$102,'Data Validation'!C$96:C$102),"")</f>
        <v/>
      </c>
      <c r="E25" s="71" t="str">
        <f>IFERROR(_xlfn.XLOOKUP($C25,'Data Validation'!$B$96:$B$102,'Data Validation'!D$96:D$102),"")</f>
        <v/>
      </c>
      <c r="F25" s="71" t="str">
        <f>IFERROR(_xlfn.XLOOKUP($C25,'Data Validation'!$B$96:$B$102,'Data Validation'!D$96:D$102),"")</f>
        <v/>
      </c>
      <c r="G25" s="59" t="str">
        <f t="shared" si="0"/>
        <v/>
      </c>
      <c r="H25" s="74" t="str">
        <f>IFERROR(IF(_xlfn.XLOOKUP($C25,'Data Validation'!$B$96:$B$102,'Data Validation'!$F$96:$F$102)="", "", _xlfn.XLOOKUP($C25,'Data Validation'!$B$96:$B$102,'Data Validation'!$F$96:$F$102)), "")</f>
        <v/>
      </c>
      <c r="I25" s="32"/>
      <c r="J25" s="54"/>
      <c r="K25" s="54"/>
      <c r="L25" s="54"/>
    </row>
    <row r="26" spans="3:15" x14ac:dyDescent="0.35">
      <c r="M26" s="45"/>
      <c r="N26" s="45"/>
      <c r="O26" s="45"/>
    </row>
    <row r="27" spans="3:15" x14ac:dyDescent="0.35">
      <c r="M27" s="46"/>
      <c r="N27" s="46"/>
      <c r="O27" s="46"/>
    </row>
    <row r="28" spans="3:15" x14ac:dyDescent="0.35">
      <c r="M28" s="46"/>
      <c r="N28" s="46"/>
      <c r="O28" s="46"/>
    </row>
    <row r="29" spans="3:15" x14ac:dyDescent="0.35">
      <c r="M29" s="46"/>
      <c r="N29" s="46"/>
      <c r="O29" s="46"/>
    </row>
    <row r="30" spans="3:15" x14ac:dyDescent="0.35">
      <c r="I30" s="33"/>
      <c r="J30" s="46"/>
      <c r="K30" s="46"/>
      <c r="L30" s="46"/>
      <c r="M30" s="46"/>
      <c r="N30" s="46"/>
      <c r="O30" s="46"/>
    </row>
    <row r="31" spans="3:15" x14ac:dyDescent="0.35">
      <c r="I31" s="33"/>
      <c r="J31" s="46"/>
      <c r="K31" s="46"/>
      <c r="L31" s="46"/>
      <c r="M31" s="46"/>
      <c r="N31" s="46"/>
      <c r="O31" s="46"/>
    </row>
    <row r="32" spans="3:15" x14ac:dyDescent="0.35">
      <c r="I32" s="33"/>
      <c r="J32" s="46"/>
      <c r="K32" s="46"/>
      <c r="L32" s="46"/>
      <c r="M32" s="46"/>
      <c r="N32" s="46"/>
      <c r="O32" s="46"/>
    </row>
    <row r="33" spans="9:15" x14ac:dyDescent="0.35">
      <c r="I33" s="33"/>
      <c r="J33" s="46"/>
      <c r="K33" s="46"/>
      <c r="L33" s="46"/>
      <c r="M33" s="46"/>
      <c r="N33" s="46"/>
      <c r="O33" s="46"/>
    </row>
    <row r="73" spans="9:12" ht="14.5" customHeight="1" x14ac:dyDescent="0.35">
      <c r="I73" s="94"/>
      <c r="J73" s="94"/>
      <c r="K73" s="94"/>
      <c r="L73" s="94"/>
    </row>
    <row r="74" spans="9:12" ht="100.5" customHeight="1" x14ac:dyDescent="0.35">
      <c r="I74" s="94"/>
      <c r="J74" s="94"/>
      <c r="K74" s="94"/>
      <c r="L74" s="94"/>
    </row>
  </sheetData>
  <sheetProtection sheet="1" objects="1" scenarios="1"/>
  <mergeCells count="2">
    <mergeCell ref="I73:L74"/>
    <mergeCell ref="C3:F3"/>
  </mergeCells>
  <conditionalFormatting sqref="D14:F25">
    <cfRule type="notContainsBlanks" dxfId="5" priority="6">
      <formula>LEN(TRIM(D14))&gt;0</formula>
    </cfRule>
  </conditionalFormatting>
  <conditionalFormatting sqref="H14:H25">
    <cfRule type="expression" dxfId="4" priority="1">
      <formula>G14:G25&lt;&gt;""</formula>
    </cfRule>
  </conditionalFormatting>
  <dataValidations count="3">
    <dataValidation type="list" allowBlank="1" showInputMessage="1" showErrorMessage="1" sqref="J24:J33" xr:uid="{B5FEDBA4-851D-41D8-87ED-B27A8A6E9C56}">
      <formula1>"Subscription, Perpetual, Unsure"</formula1>
    </dataValidation>
    <dataValidation type="list" allowBlank="1" showInputMessage="1" showErrorMessage="1" sqref="I24:I33 K24:K33" xr:uid="{1A45DF2F-4024-4774-A12C-1FE277504BED}">
      <formula1>"Yes, No, Unsure"</formula1>
    </dataValidation>
    <dataValidation type="list" allowBlank="1" showInputMessage="1" showErrorMessage="1" sqref="L24:L33" xr:uid="{7D4B3090-E24D-4C67-B827-8CC5C4549B72}">
      <formula1>"Fixed or Variable on Index/Rate, Variable or Dependent on User Licenses, Unsure"</formula1>
    </dataValidation>
  </dataValidations>
  <pageMargins left="0.7" right="0.7" top="0.75" bottom="0.75" header="0.3" footer="0.3"/>
  <pageSetup scale="29" orientation="portrait" horizontalDpi="1200" verticalDpi="1200" r:id="rId1"/>
  <customProperties>
    <customPr name="OrphanNamesChecked" r:id="rId2"/>
  </customPropertie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E2E5828-0E56-4F49-A35A-1636C55018A8}">
          <x14:formula1>
            <xm:f>'Data Validation'!$B$107:$B$108</xm:f>
          </x14:formula1>
          <xm:sqref>D14:F25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0F64A-F2F9-450F-9E58-78AE869292F4}">
  <sheetPr>
    <tabColor rgb="FFEFEFF0"/>
  </sheetPr>
  <dimension ref="A3:F108"/>
  <sheetViews>
    <sheetView topLeftCell="A19" zoomScale="110" zoomScaleNormal="110" workbookViewId="0">
      <selection activeCell="E55" sqref="E55"/>
    </sheetView>
  </sheetViews>
  <sheetFormatPr defaultRowHeight="14" x14ac:dyDescent="0.3"/>
  <cols>
    <col min="1" max="1" width="8.7265625" style="1"/>
    <col min="2" max="2" width="35.08984375" style="1" customWidth="1"/>
    <col min="3" max="3" width="34.36328125" style="1" customWidth="1"/>
    <col min="4" max="5" width="34.6328125" style="1" customWidth="1"/>
    <col min="6" max="6" width="34.54296875" style="1" customWidth="1"/>
    <col min="7" max="16384" width="8.7265625" style="1"/>
  </cols>
  <sheetData>
    <row r="3" spans="2:4" x14ac:dyDescent="0.3">
      <c r="B3" s="95" t="s">
        <v>51</v>
      </c>
      <c r="C3" s="95"/>
      <c r="D3" s="95"/>
    </row>
    <row r="4" spans="2:4" x14ac:dyDescent="0.3">
      <c r="B4" s="15"/>
      <c r="C4" s="15"/>
      <c r="D4" s="15"/>
    </row>
    <row r="5" spans="2:4" x14ac:dyDescent="0.3">
      <c r="B5" s="3" t="s">
        <v>35</v>
      </c>
      <c r="C5" s="3" t="s">
        <v>36</v>
      </c>
      <c r="D5" s="3" t="s">
        <v>37</v>
      </c>
    </row>
    <row r="6" spans="2:4" x14ac:dyDescent="0.3">
      <c r="B6" s="1" t="s">
        <v>19</v>
      </c>
      <c r="C6" s="1" t="s">
        <v>19</v>
      </c>
      <c r="D6" s="1" t="s">
        <v>19</v>
      </c>
    </row>
    <row r="7" spans="2:4" x14ac:dyDescent="0.3">
      <c r="B7" s="1" t="s">
        <v>21</v>
      </c>
      <c r="C7" s="1" t="s">
        <v>38</v>
      </c>
      <c r="D7" s="1" t="s">
        <v>22</v>
      </c>
    </row>
    <row r="8" spans="2:4" x14ac:dyDescent="0.3">
      <c r="B8" s="1" t="s">
        <v>22</v>
      </c>
      <c r="C8" s="1" t="s">
        <v>22</v>
      </c>
      <c r="D8" s="1" t="s">
        <v>25</v>
      </c>
    </row>
    <row r="9" spans="2:4" x14ac:dyDescent="0.3">
      <c r="B9" s="1" t="s">
        <v>23</v>
      </c>
      <c r="C9" s="1" t="s">
        <v>39</v>
      </c>
      <c r="D9" s="1" t="s">
        <v>42</v>
      </c>
    </row>
    <row r="10" spans="2:4" x14ac:dyDescent="0.3">
      <c r="B10" s="1" t="s">
        <v>4</v>
      </c>
      <c r="C10" s="1" t="s">
        <v>23</v>
      </c>
      <c r="D10" s="1" t="s">
        <v>43</v>
      </c>
    </row>
    <row r="11" spans="2:4" x14ac:dyDescent="0.3">
      <c r="B11" s="1" t="s">
        <v>26</v>
      </c>
      <c r="C11" s="1" t="s">
        <v>4</v>
      </c>
      <c r="D11" s="1" t="s">
        <v>44</v>
      </c>
    </row>
    <row r="12" spans="2:4" x14ac:dyDescent="0.3">
      <c r="B12" s="1" t="s">
        <v>27</v>
      </c>
      <c r="C12" s="1" t="s">
        <v>40</v>
      </c>
      <c r="D12" s="1" t="s">
        <v>45</v>
      </c>
    </row>
    <row r="13" spans="2:4" x14ac:dyDescent="0.3">
      <c r="B13" s="1" t="s">
        <v>28</v>
      </c>
      <c r="C13" s="1" t="s">
        <v>2</v>
      </c>
      <c r="D13" s="1" t="s">
        <v>46</v>
      </c>
    </row>
    <row r="14" spans="2:4" x14ac:dyDescent="0.3">
      <c r="B14" s="1" t="s">
        <v>29</v>
      </c>
      <c r="C14" s="1" t="s">
        <v>41</v>
      </c>
      <c r="D14" s="1" t="s">
        <v>47</v>
      </c>
    </row>
    <row r="15" spans="2:4" x14ac:dyDescent="0.3">
      <c r="B15" s="1" t="s">
        <v>24</v>
      </c>
      <c r="C15" s="1" t="s">
        <v>72</v>
      </c>
      <c r="D15" s="1" t="s">
        <v>23</v>
      </c>
    </row>
    <row r="16" spans="2:4" x14ac:dyDescent="0.3">
      <c r="B16" s="1" t="s">
        <v>25</v>
      </c>
      <c r="C16" s="1" t="s">
        <v>56</v>
      </c>
      <c r="D16" s="1" t="s">
        <v>28</v>
      </c>
    </row>
    <row r="17" spans="2:6" x14ac:dyDescent="0.3">
      <c r="B17" s="1" t="s">
        <v>0</v>
      </c>
      <c r="D17" s="1" t="s">
        <v>29</v>
      </c>
    </row>
    <row r="18" spans="2:6" x14ac:dyDescent="0.3">
      <c r="B18" s="1" t="s">
        <v>72</v>
      </c>
      <c r="D18" s="1" t="s">
        <v>48</v>
      </c>
    </row>
    <row r="19" spans="2:6" x14ac:dyDescent="0.3">
      <c r="B19" s="1" t="s">
        <v>56</v>
      </c>
      <c r="D19" s="1" t="s">
        <v>40</v>
      </c>
    </row>
    <row r="20" spans="2:6" x14ac:dyDescent="0.3">
      <c r="D20" s="1" t="s">
        <v>72</v>
      </c>
    </row>
    <row r="21" spans="2:6" x14ac:dyDescent="0.3">
      <c r="D21" s="1" t="s">
        <v>56</v>
      </c>
    </row>
    <row r="24" spans="2:6" x14ac:dyDescent="0.3">
      <c r="B24" s="4" t="s">
        <v>62</v>
      </c>
    </row>
    <row r="26" spans="2:6" x14ac:dyDescent="0.3">
      <c r="B26" s="1" t="s">
        <v>52</v>
      </c>
    </row>
    <row r="27" spans="2:6" x14ac:dyDescent="0.3">
      <c r="B27" s="1" t="s">
        <v>50</v>
      </c>
    </row>
    <row r="30" spans="2:6" x14ac:dyDescent="0.3">
      <c r="B30" s="95" t="s">
        <v>75</v>
      </c>
      <c r="C30" s="95"/>
      <c r="D30" s="95"/>
      <c r="E30" s="95"/>
    </row>
    <row r="32" spans="2:6" ht="42" x14ac:dyDescent="0.3">
      <c r="C32" s="5" t="s">
        <v>73</v>
      </c>
      <c r="D32" s="5" t="s">
        <v>74</v>
      </c>
      <c r="E32" s="5" t="s">
        <v>33</v>
      </c>
      <c r="F32" s="3" t="s">
        <v>11</v>
      </c>
    </row>
    <row r="33" spans="2:6" x14ac:dyDescent="0.3">
      <c r="B33" s="1" t="s">
        <v>19</v>
      </c>
      <c r="C33" s="1" t="s">
        <v>52</v>
      </c>
      <c r="D33" s="1" t="s">
        <v>52</v>
      </c>
      <c r="E33" s="1" t="s">
        <v>50</v>
      </c>
    </row>
    <row r="34" spans="2:6" x14ac:dyDescent="0.3">
      <c r="B34" s="1" t="s">
        <v>21</v>
      </c>
      <c r="C34" s="1" t="s">
        <v>52</v>
      </c>
      <c r="D34" s="1" t="s">
        <v>50</v>
      </c>
      <c r="E34" s="1" t="s">
        <v>50</v>
      </c>
    </row>
    <row r="35" spans="2:6" x14ac:dyDescent="0.3">
      <c r="B35" s="1" t="s">
        <v>22</v>
      </c>
      <c r="C35" s="1" t="s">
        <v>52</v>
      </c>
      <c r="D35" s="1" t="s">
        <v>52</v>
      </c>
      <c r="E35" s="1" t="s">
        <v>50</v>
      </c>
      <c r="F35" s="66" t="s">
        <v>85</v>
      </c>
    </row>
    <row r="36" spans="2:6" x14ac:dyDescent="0.3">
      <c r="B36" s="1" t="s">
        <v>23</v>
      </c>
      <c r="C36" s="1" t="s">
        <v>50</v>
      </c>
      <c r="D36" s="1" t="s">
        <v>50</v>
      </c>
      <c r="E36" s="1" t="s">
        <v>50</v>
      </c>
    </row>
    <row r="37" spans="2:6" x14ac:dyDescent="0.3">
      <c r="B37" s="1" t="s">
        <v>4</v>
      </c>
      <c r="C37" s="1" t="s">
        <v>50</v>
      </c>
      <c r="D37" s="1" t="s">
        <v>50</v>
      </c>
      <c r="E37" s="1" t="s">
        <v>50</v>
      </c>
    </row>
    <row r="38" spans="2:6" x14ac:dyDescent="0.3">
      <c r="B38" s="1" t="s">
        <v>26</v>
      </c>
      <c r="C38" s="1" t="s">
        <v>52</v>
      </c>
      <c r="D38" s="1" t="s">
        <v>50</v>
      </c>
      <c r="E38" s="1" t="s">
        <v>50</v>
      </c>
    </row>
    <row r="39" spans="2:6" x14ac:dyDescent="0.3">
      <c r="B39" s="1" t="s">
        <v>27</v>
      </c>
      <c r="C39" s="1" t="s">
        <v>50</v>
      </c>
      <c r="D39" s="1" t="s">
        <v>50</v>
      </c>
      <c r="E39" s="1" t="s">
        <v>50</v>
      </c>
    </row>
    <row r="40" spans="2:6" x14ac:dyDescent="0.3">
      <c r="B40" s="1" t="s">
        <v>28</v>
      </c>
      <c r="C40" s="1" t="s">
        <v>52</v>
      </c>
      <c r="D40" s="1" t="s">
        <v>50</v>
      </c>
      <c r="E40" s="1" t="s">
        <v>50</v>
      </c>
    </row>
    <row r="41" spans="2:6" x14ac:dyDescent="0.3">
      <c r="B41" s="1" t="s">
        <v>29</v>
      </c>
      <c r="C41" s="1" t="s">
        <v>50</v>
      </c>
      <c r="D41" s="1" t="s">
        <v>50</v>
      </c>
      <c r="E41" s="1" t="s">
        <v>50</v>
      </c>
    </row>
    <row r="42" spans="2:6" x14ac:dyDescent="0.3">
      <c r="B42" s="1" t="s">
        <v>24</v>
      </c>
      <c r="C42" s="1" t="s">
        <v>52</v>
      </c>
      <c r="D42" s="1" t="s">
        <v>50</v>
      </c>
      <c r="E42" s="1" t="s">
        <v>50</v>
      </c>
    </row>
    <row r="43" spans="2:6" x14ac:dyDescent="0.3">
      <c r="B43" s="1" t="s">
        <v>25</v>
      </c>
      <c r="C43" s="1" t="s">
        <v>52</v>
      </c>
      <c r="D43" s="1" t="s">
        <v>50</v>
      </c>
      <c r="E43" s="1" t="s">
        <v>50</v>
      </c>
    </row>
    <row r="44" spans="2:6" x14ac:dyDescent="0.3">
      <c r="B44" s="1" t="s">
        <v>0</v>
      </c>
      <c r="C44" s="1" t="s">
        <v>52</v>
      </c>
      <c r="D44" s="1" t="s">
        <v>50</v>
      </c>
      <c r="E44" s="1" t="s">
        <v>50</v>
      </c>
      <c r="F44" s="66" t="s">
        <v>76</v>
      </c>
    </row>
    <row r="45" spans="2:6" x14ac:dyDescent="0.3">
      <c r="B45" s="1" t="s">
        <v>72</v>
      </c>
      <c r="C45" s="1" t="s">
        <v>52</v>
      </c>
      <c r="D45" s="1" t="s">
        <v>52</v>
      </c>
      <c r="E45" s="1" t="s">
        <v>50</v>
      </c>
      <c r="F45" s="65" t="s">
        <v>84</v>
      </c>
    </row>
    <row r="46" spans="2:6" x14ac:dyDescent="0.3">
      <c r="B46" s="1" t="s">
        <v>56</v>
      </c>
      <c r="C46" s="1" t="s">
        <v>52</v>
      </c>
      <c r="D46" s="1" t="s">
        <v>52</v>
      </c>
      <c r="E46" s="1" t="s">
        <v>50</v>
      </c>
    </row>
    <row r="47" spans="2:6" x14ac:dyDescent="0.3">
      <c r="B47" s="1" t="s">
        <v>38</v>
      </c>
      <c r="C47" s="1" t="s">
        <v>52</v>
      </c>
      <c r="D47" s="1" t="s">
        <v>50</v>
      </c>
      <c r="E47" s="1" t="s">
        <v>50</v>
      </c>
    </row>
    <row r="48" spans="2:6" x14ac:dyDescent="0.3">
      <c r="B48" s="1" t="s">
        <v>39</v>
      </c>
      <c r="C48" s="1" t="s">
        <v>52</v>
      </c>
      <c r="D48" s="1" t="s">
        <v>50</v>
      </c>
      <c r="E48" s="1" t="s">
        <v>50</v>
      </c>
    </row>
    <row r="49" spans="2:5" x14ac:dyDescent="0.3">
      <c r="B49" s="1" t="s">
        <v>40</v>
      </c>
      <c r="C49" s="1" t="s">
        <v>52</v>
      </c>
      <c r="D49" s="1" t="s">
        <v>50</v>
      </c>
      <c r="E49" s="1" t="s">
        <v>50</v>
      </c>
    </row>
    <row r="50" spans="2:5" x14ac:dyDescent="0.3">
      <c r="B50" s="1" t="s">
        <v>2</v>
      </c>
      <c r="C50" s="1" t="s">
        <v>52</v>
      </c>
      <c r="D50" s="1" t="s">
        <v>50</v>
      </c>
      <c r="E50" s="1" t="s">
        <v>50</v>
      </c>
    </row>
    <row r="51" spans="2:5" x14ac:dyDescent="0.3">
      <c r="B51" s="1" t="s">
        <v>41</v>
      </c>
      <c r="C51" s="1" t="s">
        <v>52</v>
      </c>
      <c r="D51" s="1" t="s">
        <v>50</v>
      </c>
      <c r="E51" s="1" t="s">
        <v>50</v>
      </c>
    </row>
    <row r="52" spans="2:5" x14ac:dyDescent="0.3">
      <c r="B52" s="1" t="s">
        <v>42</v>
      </c>
      <c r="C52" s="1" t="s">
        <v>52</v>
      </c>
      <c r="D52" s="1" t="s">
        <v>50</v>
      </c>
      <c r="E52" s="1" t="s">
        <v>50</v>
      </c>
    </row>
    <row r="53" spans="2:5" x14ac:dyDescent="0.3">
      <c r="B53" s="1" t="s">
        <v>43</v>
      </c>
      <c r="C53" s="1" t="s">
        <v>52</v>
      </c>
      <c r="D53" s="1" t="s">
        <v>50</v>
      </c>
      <c r="E53" s="1" t="s">
        <v>50</v>
      </c>
    </row>
    <row r="54" spans="2:5" x14ac:dyDescent="0.3">
      <c r="B54" s="1" t="s">
        <v>44</v>
      </c>
      <c r="C54" s="1" t="s">
        <v>52</v>
      </c>
      <c r="D54" s="1" t="s">
        <v>50</v>
      </c>
      <c r="E54" s="1" t="s">
        <v>50</v>
      </c>
    </row>
    <row r="55" spans="2:5" x14ac:dyDescent="0.3">
      <c r="B55" s="1" t="s">
        <v>45</v>
      </c>
      <c r="C55" s="1" t="s">
        <v>52</v>
      </c>
      <c r="D55" s="1" t="s">
        <v>50</v>
      </c>
      <c r="E55" s="1" t="s">
        <v>50</v>
      </c>
    </row>
    <row r="56" spans="2:5" x14ac:dyDescent="0.3">
      <c r="B56" s="1" t="s">
        <v>47</v>
      </c>
      <c r="C56" s="1" t="s">
        <v>50</v>
      </c>
      <c r="D56" s="1" t="s">
        <v>50</v>
      </c>
      <c r="E56" s="1" t="s">
        <v>50</v>
      </c>
    </row>
    <row r="57" spans="2:5" x14ac:dyDescent="0.3">
      <c r="B57" s="1" t="s">
        <v>46</v>
      </c>
      <c r="C57" s="1" t="s">
        <v>50</v>
      </c>
      <c r="D57" s="1" t="s">
        <v>50</v>
      </c>
      <c r="E57" s="1" t="s">
        <v>50</v>
      </c>
    </row>
    <row r="58" spans="2:5" x14ac:dyDescent="0.3">
      <c r="B58" s="1" t="s">
        <v>48</v>
      </c>
      <c r="C58" s="1" t="s">
        <v>52</v>
      </c>
      <c r="D58" s="1" t="s">
        <v>50</v>
      </c>
      <c r="E58" s="1" t="s">
        <v>50</v>
      </c>
    </row>
    <row r="61" spans="2:5" x14ac:dyDescent="0.3">
      <c r="B61" s="95" t="s">
        <v>63</v>
      </c>
      <c r="C61" s="95"/>
      <c r="D61" s="95"/>
    </row>
    <row r="62" spans="2:5" x14ac:dyDescent="0.3">
      <c r="B62" s="15"/>
      <c r="C62" s="15"/>
    </row>
    <row r="63" spans="2:5" ht="42" x14ac:dyDescent="0.3">
      <c r="B63" s="15"/>
      <c r="C63" s="5" t="s">
        <v>61</v>
      </c>
      <c r="D63" s="3" t="s">
        <v>11</v>
      </c>
    </row>
    <row r="64" spans="2:5" x14ac:dyDescent="0.3">
      <c r="B64" s="1" t="s">
        <v>19</v>
      </c>
      <c r="C64" s="1" t="s">
        <v>69</v>
      </c>
    </row>
    <row r="65" spans="1:4" x14ac:dyDescent="0.3">
      <c r="B65" s="1" t="s">
        <v>21</v>
      </c>
      <c r="C65" s="1" t="s">
        <v>69</v>
      </c>
    </row>
    <row r="66" spans="1:4" x14ac:dyDescent="0.3">
      <c r="B66" s="1" t="s">
        <v>22</v>
      </c>
      <c r="C66" s="1" t="s">
        <v>69</v>
      </c>
    </row>
    <row r="67" spans="1:4" x14ac:dyDescent="0.3">
      <c r="B67" s="1" t="s">
        <v>26</v>
      </c>
      <c r="C67" s="1" t="s">
        <v>65</v>
      </c>
      <c r="D67" s="1" t="s">
        <v>78</v>
      </c>
    </row>
    <row r="68" spans="1:4" x14ac:dyDescent="0.3">
      <c r="A68" s="64" t="s">
        <v>64</v>
      </c>
      <c r="B68" s="1" t="s">
        <v>28</v>
      </c>
      <c r="C68" s="1" t="s">
        <v>65</v>
      </c>
      <c r="D68" s="1" t="s">
        <v>78</v>
      </c>
    </row>
    <row r="69" spans="1:4" x14ac:dyDescent="0.3">
      <c r="B69" s="1" t="s">
        <v>24</v>
      </c>
      <c r="C69" s="1" t="s">
        <v>65</v>
      </c>
      <c r="D69" s="1" t="s">
        <v>78</v>
      </c>
    </row>
    <row r="70" spans="1:4" x14ac:dyDescent="0.3">
      <c r="B70" s="1" t="s">
        <v>25</v>
      </c>
      <c r="C70" s="1" t="s">
        <v>65</v>
      </c>
      <c r="D70" s="1" t="s">
        <v>78</v>
      </c>
    </row>
    <row r="71" spans="1:4" x14ac:dyDescent="0.3">
      <c r="A71" s="64" t="s">
        <v>64</v>
      </c>
      <c r="B71" s="1" t="s">
        <v>0</v>
      </c>
      <c r="C71" s="1" t="s">
        <v>66</v>
      </c>
      <c r="D71" s="1" t="s">
        <v>79</v>
      </c>
    </row>
    <row r="72" spans="1:4" x14ac:dyDescent="0.3">
      <c r="B72" s="1" t="s">
        <v>72</v>
      </c>
      <c r="C72" s="1" t="s">
        <v>69</v>
      </c>
    </row>
    <row r="73" spans="1:4" x14ac:dyDescent="0.3">
      <c r="B73" s="1" t="s">
        <v>56</v>
      </c>
      <c r="C73" s="1" t="s">
        <v>69</v>
      </c>
    </row>
    <row r="74" spans="1:4" x14ac:dyDescent="0.3">
      <c r="B74" s="1" t="s">
        <v>38</v>
      </c>
      <c r="C74" s="1" t="s">
        <v>69</v>
      </c>
    </row>
    <row r="75" spans="1:4" x14ac:dyDescent="0.3">
      <c r="A75" s="64" t="s">
        <v>64</v>
      </c>
      <c r="B75" s="1" t="s">
        <v>39</v>
      </c>
      <c r="C75" s="1" t="s">
        <v>66</v>
      </c>
      <c r="D75" s="1" t="s">
        <v>79</v>
      </c>
    </row>
    <row r="76" spans="1:4" x14ac:dyDescent="0.3">
      <c r="B76" s="1" t="s">
        <v>40</v>
      </c>
      <c r="C76" s="1" t="s">
        <v>69</v>
      </c>
    </row>
    <row r="77" spans="1:4" x14ac:dyDescent="0.3">
      <c r="A77" s="64" t="s">
        <v>64</v>
      </c>
      <c r="B77" s="1" t="s">
        <v>2</v>
      </c>
      <c r="C77" s="1" t="s">
        <v>65</v>
      </c>
      <c r="D77" s="1" t="s">
        <v>78</v>
      </c>
    </row>
    <row r="78" spans="1:4" x14ac:dyDescent="0.3">
      <c r="A78" s="64" t="s">
        <v>64</v>
      </c>
      <c r="B78" s="1" t="s">
        <v>41</v>
      </c>
      <c r="C78" s="1" t="s">
        <v>65</v>
      </c>
      <c r="D78" s="1" t="s">
        <v>78</v>
      </c>
    </row>
    <row r="79" spans="1:4" x14ac:dyDescent="0.3">
      <c r="B79" s="1" t="s">
        <v>42</v>
      </c>
      <c r="C79" s="1" t="s">
        <v>65</v>
      </c>
      <c r="D79" s="1" t="s">
        <v>78</v>
      </c>
    </row>
    <row r="80" spans="1:4" x14ac:dyDescent="0.3">
      <c r="A80" s="64" t="s">
        <v>64</v>
      </c>
      <c r="B80" s="1" t="s">
        <v>43</v>
      </c>
      <c r="C80" s="1" t="s">
        <v>65</v>
      </c>
      <c r="D80" s="1" t="s">
        <v>78</v>
      </c>
    </row>
    <row r="81" spans="1:6" x14ac:dyDescent="0.3">
      <c r="A81" s="64" t="s">
        <v>64</v>
      </c>
      <c r="B81" s="1" t="s">
        <v>44</v>
      </c>
      <c r="C81" s="1" t="s">
        <v>65</v>
      </c>
      <c r="D81" s="1" t="s">
        <v>78</v>
      </c>
    </row>
    <row r="82" spans="1:6" x14ac:dyDescent="0.3">
      <c r="B82" s="1" t="s">
        <v>45</v>
      </c>
      <c r="C82" s="1" t="s">
        <v>65</v>
      </c>
      <c r="D82" s="1" t="s">
        <v>78</v>
      </c>
    </row>
    <row r="83" spans="1:6" x14ac:dyDescent="0.3">
      <c r="A83" s="64" t="s">
        <v>64</v>
      </c>
      <c r="B83" s="1" t="s">
        <v>47</v>
      </c>
      <c r="C83" s="1" t="s">
        <v>66</v>
      </c>
      <c r="D83" s="1" t="s">
        <v>79</v>
      </c>
    </row>
    <row r="84" spans="1:6" x14ac:dyDescent="0.3">
      <c r="A84" s="64" t="s">
        <v>64</v>
      </c>
      <c r="B84" s="1" t="s">
        <v>48</v>
      </c>
      <c r="C84" s="1" t="s">
        <v>65</v>
      </c>
      <c r="D84" s="1" t="s">
        <v>78</v>
      </c>
    </row>
    <row r="87" spans="1:6" x14ac:dyDescent="0.3">
      <c r="B87" s="4" t="s">
        <v>67</v>
      </c>
    </row>
    <row r="89" spans="1:6" x14ac:dyDescent="0.3">
      <c r="B89" s="1" t="s">
        <v>68</v>
      </c>
    </row>
    <row r="90" spans="1:6" x14ac:dyDescent="0.3">
      <c r="B90" s="1" t="s">
        <v>69</v>
      </c>
    </row>
    <row r="93" spans="1:6" x14ac:dyDescent="0.3">
      <c r="B93" s="4" t="s">
        <v>80</v>
      </c>
    </row>
    <row r="95" spans="1:6" ht="70" x14ac:dyDescent="0.3">
      <c r="C95" s="5" t="s">
        <v>59</v>
      </c>
      <c r="D95" s="5" t="s">
        <v>60</v>
      </c>
      <c r="E95" s="5" t="s">
        <v>49</v>
      </c>
      <c r="F95" s="3" t="s">
        <v>11</v>
      </c>
    </row>
    <row r="96" spans="1:6" x14ac:dyDescent="0.3">
      <c r="B96" s="1" t="s">
        <v>19</v>
      </c>
      <c r="C96" s="1" t="s">
        <v>52</v>
      </c>
      <c r="D96" s="1" t="s">
        <v>52</v>
      </c>
      <c r="E96" s="1" t="s">
        <v>52</v>
      </c>
    </row>
    <row r="97" spans="2:6" x14ac:dyDescent="0.3">
      <c r="B97" s="1" t="s">
        <v>21</v>
      </c>
      <c r="C97" s="1" t="s">
        <v>70</v>
      </c>
      <c r="D97" s="1" t="s">
        <v>70</v>
      </c>
      <c r="E97" s="1" t="s">
        <v>70</v>
      </c>
      <c r="F97" s="1" t="s">
        <v>81</v>
      </c>
    </row>
    <row r="98" spans="2:6" x14ac:dyDescent="0.3">
      <c r="B98" s="1" t="s">
        <v>22</v>
      </c>
      <c r="C98" s="1" t="s">
        <v>52</v>
      </c>
      <c r="D98" s="1" t="s">
        <v>52</v>
      </c>
      <c r="E98" s="1" t="s">
        <v>52</v>
      </c>
    </row>
    <row r="99" spans="2:6" x14ac:dyDescent="0.3">
      <c r="B99" s="1" t="s">
        <v>72</v>
      </c>
      <c r="C99" s="1" t="s">
        <v>52</v>
      </c>
      <c r="D99" s="1" t="s">
        <v>52</v>
      </c>
      <c r="E99" s="1" t="s">
        <v>52</v>
      </c>
    </row>
    <row r="100" spans="2:6" x14ac:dyDescent="0.3">
      <c r="B100" s="1" t="s">
        <v>40</v>
      </c>
      <c r="C100" s="1" t="s">
        <v>50</v>
      </c>
      <c r="D100" s="1" t="s">
        <v>70</v>
      </c>
      <c r="E100" s="1" t="s">
        <v>70</v>
      </c>
    </row>
    <row r="101" spans="2:6" x14ac:dyDescent="0.3">
      <c r="B101" s="1" t="s">
        <v>56</v>
      </c>
      <c r="C101" s="1" t="s">
        <v>52</v>
      </c>
      <c r="D101" s="1" t="s">
        <v>52</v>
      </c>
      <c r="E101" s="1" t="s">
        <v>52</v>
      </c>
    </row>
    <row r="102" spans="2:6" x14ac:dyDescent="0.3">
      <c r="B102" s="1" t="s">
        <v>38</v>
      </c>
      <c r="C102" s="1" t="s">
        <v>70</v>
      </c>
      <c r="D102" s="1" t="s">
        <v>70</v>
      </c>
      <c r="E102" s="1" t="s">
        <v>70</v>
      </c>
      <c r="F102" s="1" t="s">
        <v>82</v>
      </c>
    </row>
    <row r="105" spans="2:6" x14ac:dyDescent="0.3">
      <c r="B105" s="4" t="s">
        <v>83</v>
      </c>
    </row>
    <row r="107" spans="2:6" x14ac:dyDescent="0.3">
      <c r="B107" s="1" t="s">
        <v>52</v>
      </c>
    </row>
    <row r="108" spans="2:6" x14ac:dyDescent="0.3">
      <c r="B108" s="1" t="s">
        <v>50</v>
      </c>
    </row>
  </sheetData>
  <mergeCells count="3">
    <mergeCell ref="B3:D3"/>
    <mergeCell ref="B30:E30"/>
    <mergeCell ref="B61:D61"/>
  </mergeCells>
  <conditionalFormatting sqref="B46:B58 B33:B44">
    <cfRule type="duplicateValues" dxfId="3" priority="2"/>
  </conditionalFormatting>
  <conditionalFormatting sqref="B73:B84 B64:B71">
    <cfRule type="duplicateValues" dxfId="2" priority="17"/>
  </conditionalFormatting>
  <conditionalFormatting sqref="B101:B102 B96:B98">
    <cfRule type="duplicateValues" dxfId="1" priority="36"/>
  </conditionalFormatting>
  <pageMargins left="0.7" right="0.7" top="0.75" bottom="0.75" header="0.3" footer="0.3"/>
  <customProperties>
    <customPr name="OrphanNamesChecke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75CF3-EA81-425E-86F9-CD6889119D1F}">
  <sheetPr>
    <tabColor rgb="FF007396"/>
  </sheetPr>
  <dimension ref="A1:H111"/>
  <sheetViews>
    <sheetView showGridLines="0" zoomScaleNormal="100" zoomScaleSheetLayoutView="70" workbookViewId="0"/>
  </sheetViews>
  <sheetFormatPr defaultColWidth="8.81640625" defaultRowHeight="15.5" x14ac:dyDescent="0.35"/>
  <cols>
    <col min="1" max="2" width="10.6328125" style="16" customWidth="1"/>
    <col min="3" max="3" width="49.54296875" style="16" customWidth="1"/>
    <col min="4" max="4" width="39.453125" style="16" customWidth="1"/>
    <col min="5" max="5" width="42.26953125" style="16" customWidth="1"/>
    <col min="6" max="6" width="40.7265625" style="16" customWidth="1"/>
    <col min="7" max="7" width="85.7265625" style="16" customWidth="1"/>
    <col min="8" max="8" width="8.81640625" style="16"/>
    <col min="9" max="16384" width="8.81640625" style="9"/>
  </cols>
  <sheetData>
    <row r="1" spans="3:7" ht="21" customHeight="1" x14ac:dyDescent="0.35"/>
    <row r="2" spans="3:7" ht="21" customHeight="1" thickBot="1" x14ac:dyDescent="0.4">
      <c r="D2" s="22"/>
      <c r="E2" s="22"/>
      <c r="F2" s="22"/>
      <c r="G2" s="22"/>
    </row>
    <row r="3" spans="3:7" ht="37" customHeight="1" thickBot="1" x14ac:dyDescent="0.4">
      <c r="C3" s="96" t="s">
        <v>34</v>
      </c>
      <c r="D3" s="97"/>
      <c r="E3" s="97"/>
      <c r="F3" s="98"/>
      <c r="G3" s="22"/>
    </row>
    <row r="4" spans="3:7" ht="17" customHeight="1" x14ac:dyDescent="0.35">
      <c r="C4" s="22"/>
      <c r="D4" s="22"/>
      <c r="E4" s="22"/>
      <c r="F4" s="22"/>
      <c r="G4" s="22"/>
    </row>
    <row r="5" spans="3:7" ht="101" customHeight="1" x14ac:dyDescent="0.35">
      <c r="C5" s="22"/>
      <c r="D5" s="22"/>
      <c r="E5" s="22"/>
      <c r="F5" s="22"/>
      <c r="G5" s="22"/>
    </row>
    <row r="6" spans="3:7" ht="84" customHeight="1" x14ac:dyDescent="0.35">
      <c r="C6" s="22"/>
      <c r="D6" s="22"/>
      <c r="E6" s="22"/>
      <c r="F6" s="22"/>
      <c r="G6" s="22"/>
    </row>
    <row r="7" spans="3:7" ht="25" customHeight="1" x14ac:dyDescent="0.35">
      <c r="C7" s="22"/>
      <c r="D7" s="22"/>
      <c r="E7" s="22"/>
      <c r="F7" s="22"/>
      <c r="G7" s="22"/>
    </row>
    <row r="8" spans="3:7" x14ac:dyDescent="0.35">
      <c r="C8" s="60"/>
      <c r="D8" s="60"/>
      <c r="E8" s="60"/>
      <c r="F8" s="60"/>
      <c r="G8" s="60"/>
    </row>
    <row r="9" spans="3:7" ht="16" thickBot="1" x14ac:dyDescent="0.4">
      <c r="C9" s="60"/>
      <c r="D9" s="60"/>
      <c r="E9" s="60"/>
      <c r="F9" s="60"/>
      <c r="G9" s="60"/>
    </row>
    <row r="10" spans="3:7" ht="28.5" customHeight="1" thickBot="1" x14ac:dyDescent="0.4">
      <c r="C10" s="100" t="s">
        <v>55</v>
      </c>
      <c r="D10" s="99" t="s">
        <v>12</v>
      </c>
      <c r="E10" s="99"/>
      <c r="F10" s="99"/>
      <c r="G10" s="102" t="s">
        <v>11</v>
      </c>
    </row>
    <row r="11" spans="3:7" ht="45" customHeight="1" thickBot="1" x14ac:dyDescent="0.4">
      <c r="C11" s="101"/>
      <c r="D11" s="61" t="s">
        <v>53</v>
      </c>
      <c r="E11" s="61" t="s">
        <v>30</v>
      </c>
      <c r="F11" s="61" t="s">
        <v>13</v>
      </c>
      <c r="G11" s="103"/>
    </row>
    <row r="12" spans="3:7" ht="42" customHeight="1" thickBot="1" x14ac:dyDescent="0.4">
      <c r="C12" s="42" t="str" cm="1">
        <f t="array" ref="C12">IFERROR(INDEX('STEP 4 Recognition Criteria'!C:C, SMALL(IF('STEP 4 Recognition Criteria'!G$14:G$78="Yes, Proceed to Liability Calculation", ROW('STEP 4 Recognition Criteria'!G$14:G$78)), ROW(A1))), "")</f>
        <v/>
      </c>
      <c r="D12" s="58" t="str">
        <f>IF(_xlfn.XLOOKUP(C12,'STEP 2 Identify Comp Abs'!$C$11:$C$35,'STEP 2 Identify Comp Abs'!$D$11:$D$35)="", "", _xlfn.XLOOKUP(C12,'STEP 2 Identify Comp Abs'!$C$11:$C$35,'STEP 2 Identify Comp Abs'!$D$11:$D$35))</f>
        <v/>
      </c>
      <c r="E12" s="58" t="str">
        <f>IF(_xlfn.XLOOKUP(C12,'STEP 2 Identify Comp Abs'!$C$11:$C$35,'STEP 2 Identify Comp Abs'!$E$11:$E$35)="", "", _xlfn.XLOOKUP(C12,'STEP 2 Identify Comp Abs'!$C$11:$C$35,'STEP 2 Identify Comp Abs'!$E$11:$E$35))</f>
        <v/>
      </c>
      <c r="F12" s="58" t="str">
        <f>IF(_xlfn.XLOOKUP(C12,'STEP 2 Identify Comp Abs'!$C$11:$C$35,'STEP 2 Identify Comp Abs'!$F$11:$F$35)="", "", _xlfn.XLOOKUP(C12,'STEP 2 Identify Comp Abs'!$C$11:$C$35,'STEP 2 Identify Comp Abs'!$F$11:$F$35))</f>
        <v/>
      </c>
      <c r="G12" s="53"/>
    </row>
    <row r="13" spans="3:7" ht="42" customHeight="1" thickBot="1" x14ac:dyDescent="0.4">
      <c r="C13" s="42" t="str" cm="1">
        <f t="array" ref="C13">IFERROR(INDEX('STEP 4 Recognition Criteria'!C:C, SMALL(IF('STEP 4 Recognition Criteria'!G$14:G$78="Yes, Proceed to Liability Calculation", ROW('STEP 4 Recognition Criteria'!G$14:G$78)), ROW(A2))), "")</f>
        <v/>
      </c>
      <c r="D13" s="58" t="str">
        <f>IF(_xlfn.XLOOKUP(C13,'STEP 2 Identify Comp Abs'!$C$11:$C$35,'STEP 2 Identify Comp Abs'!$D$11:$D$35)="", "", _xlfn.XLOOKUP(C13,'STEP 2 Identify Comp Abs'!$C$11:$C$35,'STEP 2 Identify Comp Abs'!$D$11:$D$35))</f>
        <v/>
      </c>
      <c r="E13" s="58" t="str">
        <f>IF(_xlfn.XLOOKUP(C13,'STEP 2 Identify Comp Abs'!$C$11:$C$35,'STEP 2 Identify Comp Abs'!$E$11:$E$35)="", "", _xlfn.XLOOKUP(C13,'STEP 2 Identify Comp Abs'!$C$11:$C$35,'STEP 2 Identify Comp Abs'!$E$11:$E$35))</f>
        <v/>
      </c>
      <c r="F13" s="58" t="str">
        <f>IF(_xlfn.XLOOKUP(C13,'STEP 2 Identify Comp Abs'!$C$11:$C$35,'STEP 2 Identify Comp Abs'!$F$11:$F$35)="", "", _xlfn.XLOOKUP(C13,'STEP 2 Identify Comp Abs'!$C$11:$C$35,'STEP 2 Identify Comp Abs'!$F$11:$F$35))</f>
        <v/>
      </c>
      <c r="G13" s="53"/>
    </row>
    <row r="14" spans="3:7" ht="42" customHeight="1" thickBot="1" x14ac:dyDescent="0.4">
      <c r="C14" s="42" t="str" cm="1">
        <f t="array" ref="C14">IFERROR(INDEX('STEP 4 Recognition Criteria'!C:C, SMALL(IF('STEP 4 Recognition Criteria'!G$14:G$78="Yes, Proceed to Liability Calculation", ROW('STEP 4 Recognition Criteria'!G$14:G$78)), ROW(A3))), "")</f>
        <v/>
      </c>
      <c r="D14" s="58" t="str">
        <f>IF(_xlfn.XLOOKUP(C14,'STEP 2 Identify Comp Abs'!$C$11:$C$35,'STEP 2 Identify Comp Abs'!$D$11:$D$35)="", "", _xlfn.XLOOKUP(C14,'STEP 2 Identify Comp Abs'!$C$11:$C$35,'STEP 2 Identify Comp Abs'!$D$11:$D$35))</f>
        <v/>
      </c>
      <c r="E14" s="58" t="str">
        <f>IF(_xlfn.XLOOKUP(C14,'STEP 2 Identify Comp Abs'!$C$11:$C$35,'STEP 2 Identify Comp Abs'!$E$11:$E$35)="", "", _xlfn.XLOOKUP(C14,'STEP 2 Identify Comp Abs'!$C$11:$C$35,'STEP 2 Identify Comp Abs'!$E$11:$E$35))</f>
        <v/>
      </c>
      <c r="F14" s="58" t="str">
        <f>IF(_xlfn.XLOOKUP(C14,'STEP 2 Identify Comp Abs'!$C$11:$C$35,'STEP 2 Identify Comp Abs'!$F$11:$F$35)="", "", _xlfn.XLOOKUP(C14,'STEP 2 Identify Comp Abs'!$C$11:$C$35,'STEP 2 Identify Comp Abs'!$F$11:$F$35))</f>
        <v/>
      </c>
      <c r="G14" s="53"/>
    </row>
    <row r="15" spans="3:7" ht="42" customHeight="1" thickBot="1" x14ac:dyDescent="0.4">
      <c r="C15" s="42" t="str" cm="1">
        <f t="array" ref="C15">IFERROR(INDEX('STEP 4 Recognition Criteria'!C:C, SMALL(IF('STEP 4 Recognition Criteria'!G$14:G$78="Yes, Proceed to Liability Calculation", ROW('STEP 4 Recognition Criteria'!G$14:G$78)), ROW(A4))), "")</f>
        <v/>
      </c>
      <c r="D15" s="58" t="str">
        <f>IF(_xlfn.XLOOKUP(C15,'STEP 2 Identify Comp Abs'!$C$11:$C$35,'STEP 2 Identify Comp Abs'!$D$11:$D$35)="", "", _xlfn.XLOOKUP(C15,'STEP 2 Identify Comp Abs'!$C$11:$C$35,'STEP 2 Identify Comp Abs'!$D$11:$D$35))</f>
        <v/>
      </c>
      <c r="E15" s="58" t="str">
        <f>IF(_xlfn.XLOOKUP(C15,'STEP 2 Identify Comp Abs'!$C$11:$C$35,'STEP 2 Identify Comp Abs'!$E$11:$E$35)="", "", _xlfn.XLOOKUP(C15,'STEP 2 Identify Comp Abs'!$C$11:$C$35,'STEP 2 Identify Comp Abs'!$E$11:$E$35))</f>
        <v/>
      </c>
      <c r="F15" s="58" t="str">
        <f>IF(_xlfn.XLOOKUP(C15,'STEP 2 Identify Comp Abs'!$C$11:$C$35,'STEP 2 Identify Comp Abs'!$F$11:$F$35)="", "", _xlfn.XLOOKUP(C15,'STEP 2 Identify Comp Abs'!$C$11:$C$35,'STEP 2 Identify Comp Abs'!$F$11:$F$35))</f>
        <v/>
      </c>
      <c r="G15" s="53"/>
    </row>
    <row r="16" spans="3:7" ht="42" customHeight="1" thickBot="1" x14ac:dyDescent="0.4">
      <c r="C16" s="42" t="str" cm="1">
        <f t="array" ref="C16">IFERROR(INDEX('STEP 4 Recognition Criteria'!C:C, SMALL(IF('STEP 4 Recognition Criteria'!G$14:G$78="Yes, Proceed to Liability Calculation", ROW('STEP 4 Recognition Criteria'!G$14:G$78)), ROW(A5))), "")</f>
        <v/>
      </c>
      <c r="D16" s="58" t="str">
        <f>IF(_xlfn.XLOOKUP(C16,'STEP 2 Identify Comp Abs'!$C$11:$C$35,'STEP 2 Identify Comp Abs'!$D$11:$D$35)="", "", _xlfn.XLOOKUP(C16,'STEP 2 Identify Comp Abs'!$C$11:$C$35,'STEP 2 Identify Comp Abs'!$D$11:$D$35))</f>
        <v/>
      </c>
      <c r="E16" s="58" t="str">
        <f>IF(_xlfn.XLOOKUP(C16,'STEP 2 Identify Comp Abs'!$C$11:$C$35,'STEP 2 Identify Comp Abs'!$E$11:$E$35)="", "", _xlfn.XLOOKUP(C16,'STEP 2 Identify Comp Abs'!$C$11:$C$35,'STEP 2 Identify Comp Abs'!$E$11:$E$35))</f>
        <v/>
      </c>
      <c r="F16" s="58" t="str">
        <f>IF(_xlfn.XLOOKUP(C16,'STEP 2 Identify Comp Abs'!$C$11:$C$35,'STEP 2 Identify Comp Abs'!$F$11:$F$35)="", "", _xlfn.XLOOKUP(C16,'STEP 2 Identify Comp Abs'!$C$11:$C$35,'STEP 2 Identify Comp Abs'!$F$11:$F$35))</f>
        <v/>
      </c>
      <c r="G16" s="53"/>
    </row>
    <row r="17" spans="3:7" ht="42" customHeight="1" thickBot="1" x14ac:dyDescent="0.4">
      <c r="C17" s="42" t="str" cm="1">
        <f t="array" ref="C17">IFERROR(INDEX('STEP 4 Recognition Criteria'!C:C, SMALL(IF('STEP 4 Recognition Criteria'!G$14:G$78="Yes, Proceed to Liability Calculation", ROW('STEP 4 Recognition Criteria'!G$14:G$78)), ROW(A6))), "")</f>
        <v/>
      </c>
      <c r="D17" s="58" t="str">
        <f>IF(_xlfn.XLOOKUP(C17,'STEP 2 Identify Comp Abs'!$C$11:$C$35,'STEP 2 Identify Comp Abs'!$D$11:$D$35)="", "", _xlfn.XLOOKUP(C17,'STEP 2 Identify Comp Abs'!$C$11:$C$35,'STEP 2 Identify Comp Abs'!$D$11:$D$35))</f>
        <v/>
      </c>
      <c r="E17" s="58" t="str">
        <f>IF(_xlfn.XLOOKUP(C17,'STEP 2 Identify Comp Abs'!$C$11:$C$35,'STEP 2 Identify Comp Abs'!$E$11:$E$35)="", "", _xlfn.XLOOKUP(C17,'STEP 2 Identify Comp Abs'!$C$11:$C$35,'STEP 2 Identify Comp Abs'!$E$11:$E$35))</f>
        <v/>
      </c>
      <c r="F17" s="58" t="str">
        <f>IF(_xlfn.XLOOKUP(C17,'STEP 2 Identify Comp Abs'!$C$11:$C$35,'STEP 2 Identify Comp Abs'!$F$11:$F$35)="", "", _xlfn.XLOOKUP(C17,'STEP 2 Identify Comp Abs'!$C$11:$C$35,'STEP 2 Identify Comp Abs'!$F$11:$F$35))</f>
        <v/>
      </c>
      <c r="G17" s="53"/>
    </row>
    <row r="18" spans="3:7" ht="42" customHeight="1" thickBot="1" x14ac:dyDescent="0.4">
      <c r="C18" s="42" t="str" cm="1">
        <f t="array" ref="C18">IFERROR(INDEX('STEP 4 Recognition Criteria'!C:C, SMALL(IF('STEP 4 Recognition Criteria'!G$14:G$78="Yes, Proceed to Liability Calculation", ROW('STEP 4 Recognition Criteria'!G$14:G$78)), ROW(A7))), "")</f>
        <v/>
      </c>
      <c r="D18" s="58" t="str">
        <f>IF(_xlfn.XLOOKUP(C18,'STEP 2 Identify Comp Abs'!$C$11:$C$35,'STEP 2 Identify Comp Abs'!$D$11:$D$35)="", "", _xlfn.XLOOKUP(C18,'STEP 2 Identify Comp Abs'!$C$11:$C$35,'STEP 2 Identify Comp Abs'!$D$11:$D$35))</f>
        <v/>
      </c>
      <c r="E18" s="58" t="str">
        <f>IF(_xlfn.XLOOKUP(C18,'STEP 2 Identify Comp Abs'!$C$11:$C$35,'STEP 2 Identify Comp Abs'!$E$11:$E$35)="", "", _xlfn.XLOOKUP(C18,'STEP 2 Identify Comp Abs'!$C$11:$C$35,'STEP 2 Identify Comp Abs'!$E$11:$E$35))</f>
        <v/>
      </c>
      <c r="F18" s="58" t="str">
        <f>IF(_xlfn.XLOOKUP(C18,'STEP 2 Identify Comp Abs'!$C$11:$C$35,'STEP 2 Identify Comp Abs'!$F$11:$F$35)="", "", _xlfn.XLOOKUP(C18,'STEP 2 Identify Comp Abs'!$C$11:$C$35,'STEP 2 Identify Comp Abs'!$F$11:$F$35))</f>
        <v/>
      </c>
      <c r="G18" s="53"/>
    </row>
    <row r="19" spans="3:7" ht="42" customHeight="1" thickBot="1" x14ac:dyDescent="0.4">
      <c r="C19" s="43" t="str" cm="1">
        <f t="array" ref="C19">IFERROR(INDEX('STEP 4 Recognition Criteria'!C:C, SMALL(IF('STEP 4 Recognition Criteria'!G$14:G$78="Yes, Proceed to Liability Calculation", ROW('STEP 4 Recognition Criteria'!G$14:G$78)), ROW(A8))), "")</f>
        <v/>
      </c>
      <c r="D19" s="59" t="str">
        <f>IF(_xlfn.XLOOKUP(C19,'STEP 2 Identify Comp Abs'!$C$11:$C$35,'STEP 2 Identify Comp Abs'!$D$11:$D$35)="", "", _xlfn.XLOOKUP(C19,'STEP 2 Identify Comp Abs'!$C$11:$C$35,'STEP 2 Identify Comp Abs'!$D$11:$D$35))</f>
        <v/>
      </c>
      <c r="E19" s="59" t="str">
        <f>IF(_xlfn.XLOOKUP(C19,'STEP 2 Identify Comp Abs'!$C$11:$C$35,'STEP 2 Identify Comp Abs'!$E$11:$E$35)="", "", _xlfn.XLOOKUP(C19,'STEP 2 Identify Comp Abs'!$C$11:$C$35,'STEP 2 Identify Comp Abs'!$E$11:$E$35))</f>
        <v/>
      </c>
      <c r="F19" s="59" t="str">
        <f>IF(_xlfn.XLOOKUP(C19,'STEP 2 Identify Comp Abs'!$C$11:$C$35,'STEP 2 Identify Comp Abs'!$F$11:$F$35)="", "", _xlfn.XLOOKUP(C19,'STEP 2 Identify Comp Abs'!$C$11:$C$35,'STEP 2 Identify Comp Abs'!$F$11:$F$35))</f>
        <v/>
      </c>
      <c r="G19" s="55"/>
    </row>
    <row r="20" spans="3:7" x14ac:dyDescent="0.35">
      <c r="G20" s="32"/>
    </row>
    <row r="21" spans="3:7" x14ac:dyDescent="0.35">
      <c r="G21" s="32"/>
    </row>
    <row r="22" spans="3:7" x14ac:dyDescent="0.35">
      <c r="G22" s="32"/>
    </row>
    <row r="23" spans="3:7" x14ac:dyDescent="0.35">
      <c r="G23" s="32"/>
    </row>
    <row r="24" spans="3:7" x14ac:dyDescent="0.35">
      <c r="G24" s="32"/>
    </row>
    <row r="25" spans="3:7" x14ac:dyDescent="0.35">
      <c r="G25" s="32"/>
    </row>
    <row r="26" spans="3:7" x14ac:dyDescent="0.35">
      <c r="G26" s="32"/>
    </row>
    <row r="110" ht="14.5" customHeight="1" x14ac:dyDescent="0.35"/>
    <row r="111" ht="100.5" customHeight="1" x14ac:dyDescent="0.35"/>
  </sheetData>
  <sheetProtection sheet="1" objects="1" scenarios="1"/>
  <mergeCells count="4">
    <mergeCell ref="C3:F3"/>
    <mergeCell ref="D10:F10"/>
    <mergeCell ref="C10:C11"/>
    <mergeCell ref="G10:G11"/>
  </mergeCells>
  <conditionalFormatting sqref="C12:G19">
    <cfRule type="expression" dxfId="0" priority="1">
      <formula>#REF!="See Unused Leave Table Below for Further Inquiry"</formula>
    </cfRule>
  </conditionalFormatting>
  <pageMargins left="0.7" right="0.7" top="0.75" bottom="0.75" header="0.3" footer="0.3"/>
  <pageSetup scale="29" orientation="portrait" horizontalDpi="1200" verticalDpi="1200" r:id="rId1"/>
  <customProperties>
    <customPr name="OrphanNamesChecked" r:id="rId2"/>
  </customPropertie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Introduction to the Template</vt:lpstr>
      <vt:lpstr>STEP 1 Types of Leave</vt:lpstr>
      <vt:lpstr>STEP 2 Identify Comp Abs</vt:lpstr>
      <vt:lpstr>STEP 3 Exceptions</vt:lpstr>
      <vt:lpstr>STEP 4 Recognition Criteria</vt:lpstr>
      <vt:lpstr>Data Validation</vt:lpstr>
      <vt:lpstr>Compensated Absences 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Vicki Dallas</dc:creator>
  <cp:keywords/>
  <dc:description/>
  <cp:lastModifiedBy>Bailee Steinle</cp:lastModifiedBy>
  <cp:revision/>
  <dcterms:created xsi:type="dcterms:W3CDTF">2023-03-07T23:07:51Z</dcterms:created>
  <dcterms:modified xsi:type="dcterms:W3CDTF">2025-06-24T14:52:41Z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i4>20</vt:i4>
  </property>
  <property fmtid="{D5CDD505-2E9C-101B-9397-08002B2CF9AE}" pid="3" name="tabName">
    <vt:lpwstr>Master Files - Unlocked</vt:lpwstr>
  </property>
  <property fmtid="{D5CDD505-2E9C-101B-9397-08002B2CF9AE}" pid="4" name="tabIndex">
    <vt:lpwstr>3004a</vt:lpwstr>
  </property>
  <property fmtid="{D5CDD505-2E9C-101B-9397-08002B2CF9AE}" pid="5" name="workpaperIndex">
    <vt:lpwstr>3004a.01</vt:lpwstr>
  </property>
</Properties>
</file>